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idahogov-my.sharepoint.com/personal/jeremy_chase_commerce_idaho_gov/Documents/Desktop/FY25/FY25Collections/"/>
    </mc:Choice>
  </mc:AlternateContent>
  <xr:revisionPtr revIDLastSave="0" documentId="8_{A131C894-E612-451B-80B6-8D31C516517C}" xr6:coauthVersionLast="47" xr6:coauthVersionMax="47" xr10:uidLastSave="{00000000-0000-0000-0000-000000000000}"/>
  <bookViews>
    <workbookView xWindow="-108" yWindow="-108" windowWidth="23256" windowHeight="12456" xr2:uid="{3CE0E1D3-9ED5-4E9C-B8F9-2503C14A979D}"/>
  </bookViews>
  <sheets>
    <sheet name="Overall Coll %" sheetId="4" r:id="rId1"/>
    <sheet name="Monthly Distribution" sheetId="2" r:id="rId2"/>
    <sheet name="FY16 to FY25"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3" l="1"/>
  <c r="E19" i="3"/>
  <c r="F19" i="3"/>
  <c r="G19" i="3"/>
  <c r="H19" i="3"/>
  <c r="I19" i="3"/>
  <c r="C19" i="3"/>
  <c r="D10" i="3"/>
  <c r="E10" i="3"/>
  <c r="F10" i="3"/>
  <c r="G10" i="3"/>
  <c r="H10" i="3"/>
  <c r="I10" i="3"/>
  <c r="C10" i="3"/>
  <c r="JE56" i="8"/>
  <c r="JD56" i="8"/>
  <c r="C27" i="3" l="1"/>
  <c r="J10" i="3" l="1"/>
  <c r="JS63" i="8" l="1"/>
  <c r="JR63" i="8"/>
  <c r="JQ63" i="8"/>
  <c r="JP63" i="8"/>
  <c r="JO63" i="8"/>
  <c r="JN63" i="8"/>
  <c r="JL63" i="8"/>
  <c r="JK63" i="8"/>
  <c r="JJ63" i="8"/>
  <c r="JI63" i="8"/>
  <c r="JH63" i="8"/>
  <c r="JG63" i="8"/>
  <c r="JE63" i="8"/>
  <c r="JD63" i="8"/>
  <c r="JC63" i="8"/>
  <c r="JB63" i="8"/>
  <c r="JA63" i="8"/>
  <c r="IZ63" i="8"/>
  <c r="IX63" i="8"/>
  <c r="IW63" i="8"/>
  <c r="IV63" i="8"/>
  <c r="IU63" i="8"/>
  <c r="IT63" i="8"/>
  <c r="IS63" i="8"/>
  <c r="JS56" i="8"/>
  <c r="JR56" i="8"/>
  <c r="JQ56" i="8"/>
  <c r="JP56" i="8"/>
  <c r="JO56" i="8"/>
  <c r="JN56" i="8"/>
  <c r="JL56" i="8"/>
  <c r="JK56" i="8"/>
  <c r="JJ56" i="8"/>
  <c r="JI56" i="8"/>
  <c r="JH56" i="8"/>
  <c r="JG56" i="8"/>
  <c r="JC56" i="8"/>
  <c r="JB56" i="8"/>
  <c r="JA56" i="8"/>
  <c r="IZ56" i="8"/>
  <c r="IX56" i="8"/>
  <c r="IW56" i="8"/>
  <c r="IV56" i="8"/>
  <c r="IU56" i="8"/>
  <c r="IT56" i="8"/>
  <c r="IS56" i="8"/>
  <c r="JS48" i="8"/>
  <c r="JR48" i="8"/>
  <c r="JQ48" i="8"/>
  <c r="JP48" i="8"/>
  <c r="JO48" i="8"/>
  <c r="JN48" i="8"/>
  <c r="JL48" i="8"/>
  <c r="JK48" i="8"/>
  <c r="JJ48" i="8"/>
  <c r="JI48" i="8"/>
  <c r="JH48" i="8"/>
  <c r="JG48" i="8"/>
  <c r="JE48" i="8"/>
  <c r="JD48" i="8"/>
  <c r="JC48" i="8"/>
  <c r="JB48" i="8"/>
  <c r="JA48" i="8"/>
  <c r="IZ48" i="8"/>
  <c r="IX48" i="8"/>
  <c r="IW48" i="8"/>
  <c r="IV48" i="8"/>
  <c r="IU48" i="8"/>
  <c r="IT48" i="8"/>
  <c r="IS48" i="8"/>
  <c r="JS39" i="8"/>
  <c r="JR39" i="8"/>
  <c r="JQ39" i="8"/>
  <c r="JP39" i="8"/>
  <c r="JO39" i="8"/>
  <c r="JN39" i="8"/>
  <c r="JL39" i="8"/>
  <c r="JK39" i="8"/>
  <c r="JJ39" i="8"/>
  <c r="JI39" i="8"/>
  <c r="JH39" i="8"/>
  <c r="JG39" i="8"/>
  <c r="JE39" i="8"/>
  <c r="JD39" i="8"/>
  <c r="JC39" i="8"/>
  <c r="JB39" i="8"/>
  <c r="JA39" i="8"/>
  <c r="IZ39" i="8"/>
  <c r="IX39" i="8"/>
  <c r="IW39" i="8"/>
  <c r="IV39" i="8"/>
  <c r="IU39" i="8"/>
  <c r="IT39" i="8"/>
  <c r="IS39" i="8"/>
  <c r="JS30" i="8"/>
  <c r="JR30" i="8"/>
  <c r="JQ30" i="8"/>
  <c r="JP30" i="8"/>
  <c r="JO30" i="8"/>
  <c r="JN30" i="8"/>
  <c r="JL30" i="8"/>
  <c r="JK30" i="8"/>
  <c r="JJ30" i="8"/>
  <c r="JI30" i="8"/>
  <c r="JH30" i="8"/>
  <c r="JG30" i="8"/>
  <c r="JE30" i="8"/>
  <c r="JD30" i="8"/>
  <c r="JC30" i="8"/>
  <c r="JB30" i="8"/>
  <c r="JA30" i="8"/>
  <c r="IZ30" i="8"/>
  <c r="IX30" i="8"/>
  <c r="IW30" i="8"/>
  <c r="IV30" i="8"/>
  <c r="IU30" i="8"/>
  <c r="IT30" i="8"/>
  <c r="IS30" i="8"/>
  <c r="JS18" i="8"/>
  <c r="JR18" i="8"/>
  <c r="JQ18" i="8"/>
  <c r="JP18" i="8"/>
  <c r="JO18" i="8"/>
  <c r="JN18" i="8"/>
  <c r="JL18" i="8"/>
  <c r="JK18" i="8"/>
  <c r="JJ18" i="8"/>
  <c r="JI18" i="8"/>
  <c r="JH18" i="8"/>
  <c r="JG18" i="8"/>
  <c r="JE18" i="8"/>
  <c r="JD18" i="8"/>
  <c r="JC18" i="8"/>
  <c r="JB18" i="8"/>
  <c r="JA18" i="8"/>
  <c r="IZ18" i="8"/>
  <c r="IX18" i="8"/>
  <c r="IW18" i="8"/>
  <c r="IV18" i="8"/>
  <c r="IU18" i="8"/>
  <c r="IT18" i="8"/>
  <c r="IS18" i="8"/>
  <c r="JS11" i="8"/>
  <c r="JS65" i="8" s="1"/>
  <c r="JR11" i="8"/>
  <c r="JR65" i="8" s="1"/>
  <c r="JQ11" i="8"/>
  <c r="JQ65" i="8" s="1"/>
  <c r="JP11" i="8"/>
  <c r="JP65" i="8" s="1"/>
  <c r="JO11" i="8"/>
  <c r="JO65" i="8" s="1"/>
  <c r="JN11" i="8"/>
  <c r="JN65" i="8" s="1"/>
  <c r="JL11" i="8"/>
  <c r="JL65" i="8" s="1"/>
  <c r="JK11" i="8"/>
  <c r="JK65" i="8" s="1"/>
  <c r="JJ11" i="8"/>
  <c r="JJ65" i="8" s="1"/>
  <c r="JI11" i="8"/>
  <c r="JI65" i="8" s="1"/>
  <c r="JH11" i="8"/>
  <c r="JH65" i="8" s="1"/>
  <c r="JG11" i="8"/>
  <c r="JG65" i="8" s="1"/>
  <c r="JE11" i="8"/>
  <c r="JD11" i="8"/>
  <c r="JC11" i="8"/>
  <c r="JB11" i="8"/>
  <c r="JA11" i="8"/>
  <c r="IZ11" i="8"/>
  <c r="IX11" i="8"/>
  <c r="IW11" i="8"/>
  <c r="IV11" i="8"/>
  <c r="IU11" i="8"/>
  <c r="IT11" i="8"/>
  <c r="IS11" i="8"/>
  <c r="JE65" i="8" l="1"/>
  <c r="JD65" i="8"/>
  <c r="JB65" i="8"/>
  <c r="JC65" i="8"/>
  <c r="IZ65" i="8"/>
  <c r="JA65" i="8"/>
  <c r="IW65" i="8"/>
  <c r="IX65" i="8"/>
  <c r="IV65" i="8"/>
  <c r="IS65" i="8"/>
  <c r="IT65" i="8"/>
  <c r="IU65" i="8"/>
  <c r="H19" i="2"/>
  <c r="G19" i="2"/>
  <c r="F19" i="2"/>
  <c r="E19" i="2"/>
  <c r="D19" i="2"/>
  <c r="C19" i="2"/>
  <c r="B19" i="2"/>
  <c r="H15" i="2"/>
  <c r="G15" i="2"/>
  <c r="F15" i="2"/>
  <c r="E15" i="2"/>
  <c r="D15" i="2"/>
  <c r="C15" i="2"/>
  <c r="B15" i="2"/>
  <c r="B12" i="2"/>
  <c r="H12" i="2"/>
  <c r="G12" i="2"/>
  <c r="F12" i="2"/>
  <c r="E12" i="2"/>
  <c r="D12" i="2"/>
  <c r="C12" i="2"/>
  <c r="H11" i="2"/>
  <c r="G11" i="2"/>
  <c r="F11" i="2"/>
  <c r="E11" i="2"/>
  <c r="D11" i="2"/>
  <c r="B11" i="2"/>
  <c r="C11" i="2"/>
  <c r="I19" i="2" l="1"/>
  <c r="C141" i="1" l="1"/>
  <c r="D141" i="1"/>
  <c r="E141" i="1"/>
  <c r="F141" i="1"/>
  <c r="G141" i="1"/>
  <c r="H141" i="1"/>
  <c r="C142" i="1"/>
  <c r="D142" i="1"/>
  <c r="E142" i="1"/>
  <c r="F142" i="1"/>
  <c r="G142" i="1"/>
  <c r="H142" i="1"/>
  <c r="C143" i="1"/>
  <c r="D143" i="1"/>
  <c r="E143" i="1"/>
  <c r="F143" i="1"/>
  <c r="G143" i="1"/>
  <c r="H143" i="1"/>
  <c r="C144" i="1"/>
  <c r="D144" i="1"/>
  <c r="E144" i="1"/>
  <c r="F144" i="1"/>
  <c r="G144" i="1"/>
  <c r="H144" i="1"/>
  <c r="C147" i="1"/>
  <c r="D147" i="1"/>
  <c r="E147" i="1"/>
  <c r="F147" i="1"/>
  <c r="G147" i="1"/>
  <c r="H147" i="1"/>
  <c r="C151" i="1"/>
  <c r="D12" i="3" s="1"/>
  <c r="D151" i="1"/>
  <c r="E12" i="3" s="1"/>
  <c r="E151" i="1"/>
  <c r="F12" i="3" s="1"/>
  <c r="F151" i="1"/>
  <c r="G12" i="3" s="1"/>
  <c r="G151" i="1"/>
  <c r="H12" i="3" s="1"/>
  <c r="H151" i="1"/>
  <c r="I12" i="3" s="1"/>
  <c r="B141" i="1"/>
  <c r="B142" i="1"/>
  <c r="B143" i="1"/>
  <c r="B144" i="1"/>
  <c r="B147" i="1"/>
  <c r="B151" i="1"/>
  <c r="C12" i="3" s="1"/>
  <c r="C140" i="1"/>
  <c r="D140" i="1"/>
  <c r="E140" i="1"/>
  <c r="F140" i="1"/>
  <c r="G140" i="1"/>
  <c r="H140" i="1"/>
  <c r="B140" i="1"/>
  <c r="J147" i="1" l="1"/>
  <c r="J151" i="1"/>
  <c r="J143" i="1"/>
  <c r="J142" i="1"/>
  <c r="J144" i="1"/>
  <c r="J141" i="1"/>
  <c r="J140" i="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N11" i="8"/>
  <c r="IM11" i="8"/>
  <c r="IL11" i="8"/>
  <c r="IJ11" i="8"/>
  <c r="II11" i="8"/>
  <c r="IH11" i="8"/>
  <c r="IG11" i="8"/>
  <c r="IF11" i="8"/>
  <c r="IE11" i="8"/>
  <c r="IC11" i="8"/>
  <c r="IB11" i="8"/>
  <c r="IA11" i="8"/>
  <c r="HZ11" i="8"/>
  <c r="HY11" i="8"/>
  <c r="HX11" i="8"/>
  <c r="HV11" i="8"/>
  <c r="HU11" i="8"/>
  <c r="HT11" i="8"/>
  <c r="HS11" i="8"/>
  <c r="HR11" i="8"/>
  <c r="HQ65" i="8" l="1"/>
  <c r="IO65" i="8"/>
  <c r="II65" i="8"/>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5"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E92" i="1" l="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CX65" i="8" l="1"/>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C47" i="1" l="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E38" i="4" l="1"/>
  <c r="I29" i="4"/>
  <c r="I27" i="4"/>
  <c r="I11" i="4"/>
  <c r="I19" i="4"/>
  <c r="I25" i="4"/>
  <c r="I9" i="4"/>
  <c r="I15" i="4"/>
  <c r="I23" i="4"/>
  <c r="I13" i="4"/>
  <c r="I21" i="4"/>
  <c r="E47" i="2"/>
  <c r="E50" i="2" s="1"/>
  <c r="B47" i="2"/>
  <c r="F47" i="2"/>
  <c r="L34" i="2"/>
  <c r="D41" i="2"/>
  <c r="H41" i="2"/>
  <c r="L37" i="2"/>
  <c r="L46" i="2"/>
  <c r="C41" i="2"/>
  <c r="G41" i="2"/>
  <c r="J47" i="2"/>
  <c r="J41" i="2"/>
  <c r="L39" i="2"/>
  <c r="L35" i="2"/>
  <c r="L38" i="2"/>
  <c r="E41" i="2"/>
  <c r="L45" i="2"/>
  <c r="C47" i="2"/>
  <c r="G47" i="2"/>
  <c r="B41" i="2"/>
  <c r="F41" i="2"/>
  <c r="D47" i="2"/>
  <c r="H47" i="2"/>
  <c r="B50" i="2" l="1"/>
  <c r="B52" i="2" s="1"/>
  <c r="F50" i="2"/>
  <c r="F52" i="2" s="1"/>
  <c r="H50" i="2"/>
  <c r="H52" i="2" s="1"/>
  <c r="C50" i="2"/>
  <c r="C52" i="2" s="1"/>
  <c r="D50" i="2"/>
  <c r="D52" i="2" s="1"/>
  <c r="J50" i="2"/>
  <c r="J52" i="2" s="1"/>
  <c r="E52" i="2"/>
  <c r="I41" i="2"/>
  <c r="L41" i="2"/>
  <c r="I47" i="2"/>
  <c r="G50" i="2"/>
  <c r="G52" i="2" s="1"/>
  <c r="L47" i="2"/>
  <c r="L48" i="2"/>
  <c r="L50" i="2" l="1"/>
  <c r="L52" i="2" s="1"/>
  <c r="I50" i="2"/>
  <c r="I52" i="2" s="1"/>
  <c r="F13" i="2" l="1"/>
  <c r="H13" i="2"/>
  <c r="C13" i="2"/>
  <c r="G13" i="2"/>
  <c r="E13" i="2"/>
  <c r="D13" i="2"/>
  <c r="B13" i="2"/>
  <c r="G145" i="1" l="1"/>
  <c r="D145" i="1"/>
  <c r="F145" i="1"/>
  <c r="C145" i="1"/>
  <c r="H145" i="1"/>
  <c r="B145" i="1"/>
  <c r="I13" i="2"/>
  <c r="E145" i="1"/>
  <c r="J145" i="1" l="1"/>
  <c r="H14" i="2" l="1"/>
  <c r="E14" i="2"/>
  <c r="G14" i="2"/>
  <c r="D14" i="2"/>
  <c r="F14" i="2"/>
  <c r="C14" i="2"/>
  <c r="B14" i="2"/>
  <c r="B146" i="1" l="1"/>
  <c r="I14" i="2"/>
  <c r="H146" i="1"/>
  <c r="G146" i="1"/>
  <c r="F146" i="1"/>
  <c r="D146" i="1"/>
  <c r="C146" i="1"/>
  <c r="E146" i="1"/>
  <c r="J146" i="1" l="1"/>
  <c r="H17" i="2" l="1"/>
  <c r="H149" i="1" s="1"/>
  <c r="H16" i="2"/>
  <c r="C17" i="2"/>
  <c r="C149" i="1" s="1"/>
  <c r="E17" i="2"/>
  <c r="E149" i="1" s="1"/>
  <c r="G17" i="2"/>
  <c r="G149" i="1" s="1"/>
  <c r="D17" i="2"/>
  <c r="D149" i="1" s="1"/>
  <c r="F17" i="2"/>
  <c r="F149" i="1" s="1"/>
  <c r="C16" i="2"/>
  <c r="D16" i="2"/>
  <c r="F16" i="2"/>
  <c r="E16" i="2"/>
  <c r="G16" i="2"/>
  <c r="B16" i="2"/>
  <c r="B17" i="2"/>
  <c r="B149" i="1" l="1"/>
  <c r="I17" i="2"/>
  <c r="G148" i="1"/>
  <c r="B148" i="1"/>
  <c r="I16" i="2"/>
  <c r="E148" i="1"/>
  <c r="F148" i="1"/>
  <c r="D148" i="1"/>
  <c r="C148" i="1"/>
  <c r="H148" i="1"/>
  <c r="J149" i="1" l="1"/>
  <c r="J148" i="1"/>
  <c r="H18" i="2" l="1"/>
  <c r="D18" i="2"/>
  <c r="F18" i="2"/>
  <c r="C18" i="2"/>
  <c r="E18" i="2"/>
  <c r="G18" i="2"/>
  <c r="B18" i="2"/>
  <c r="D150" i="1" l="1"/>
  <c r="D21" i="2"/>
  <c r="H150" i="1"/>
  <c r="H21" i="2"/>
  <c r="I18" i="2"/>
  <c r="B150" i="1"/>
  <c r="B21" i="2"/>
  <c r="G150" i="1"/>
  <c r="G21" i="2"/>
  <c r="E150" i="1"/>
  <c r="E21" i="2"/>
  <c r="C150" i="1"/>
  <c r="C21" i="2"/>
  <c r="F150" i="1"/>
  <c r="F21" i="2"/>
  <c r="C152" i="1" l="1"/>
  <c r="D14" i="3"/>
  <c r="E152" i="1"/>
  <c r="E153" i="1" s="1"/>
  <c r="F14" i="3"/>
  <c r="G152" i="1"/>
  <c r="G153" i="1" s="1"/>
  <c r="H14" i="3"/>
  <c r="H152" i="1"/>
  <c r="H153" i="1" s="1"/>
  <c r="I14" i="3"/>
  <c r="F152" i="1"/>
  <c r="G21" i="3" s="1"/>
  <c r="G14" i="3"/>
  <c r="C14" i="3"/>
  <c r="D152" i="1"/>
  <c r="D153" i="1" s="1"/>
  <c r="E14" i="3"/>
  <c r="F21" i="3"/>
  <c r="I21" i="2"/>
  <c r="J150" i="1"/>
  <c r="J152" i="1" s="1"/>
  <c r="J153" i="1" s="1"/>
  <c r="B152" i="1"/>
  <c r="C153" i="1"/>
  <c r="D21" i="3"/>
  <c r="I21" i="3" l="1"/>
  <c r="E21" i="3"/>
  <c r="F153" i="1"/>
  <c r="H21" i="3"/>
  <c r="H29" i="3" s="1"/>
  <c r="H31" i="3" s="1"/>
  <c r="J12" i="3"/>
  <c r="J14" i="3" s="1"/>
  <c r="D23" i="3"/>
  <c r="D29" i="3"/>
  <c r="D31" i="3" s="1"/>
  <c r="I29" i="3"/>
  <c r="I31" i="3" s="1"/>
  <c r="I23" i="3"/>
  <c r="G29" i="3"/>
  <c r="G31" i="3" s="1"/>
  <c r="G23" i="3"/>
  <c r="C21" i="3"/>
  <c r="B153" i="1"/>
  <c r="F23" i="3"/>
  <c r="F29" i="3"/>
  <c r="F31" i="3" s="1"/>
  <c r="E23" i="3"/>
  <c r="E29" i="3"/>
  <c r="E31" i="3" s="1"/>
  <c r="H23" i="3" l="1"/>
  <c r="C23" i="3"/>
  <c r="C29" i="3"/>
  <c r="C31" i="3" s="1"/>
  <c r="J21" i="3"/>
  <c r="J29" i="3" l="1"/>
  <c r="J31" i="3" s="1"/>
  <c r="J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<sst xmlns="http://schemas.openxmlformats.org/spreadsheetml/2006/main" count="586" uniqueCount="280">
  <si>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</si>
  <si>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</si>
  <si>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</si>
  <si>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</si>
  <si>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</si>
  <si>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</si>
  <si>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</si>
  <si>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</si>
  <si>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</si>
  <si>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</si>
  <si>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</si>
  <si>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</si>
  <si>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</si>
  <si>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</si>
  <si>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</si>
  <si>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</si>
  <si>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</si>
  <si>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</si>
  <si>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</si>
  <si>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</si>
  <si>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</si>
  <si>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</si>
  <si>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</si>
  <si>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</si>
  <si>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</si>
  <si>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</si>
  <si>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</si>
  <si>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</si>
  <si>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</si>
  <si>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</si>
  <si>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</si>
  <si>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</si>
  <si>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</si>
  <si>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</si>
  <si>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</si>
  <si>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</si>
  <si>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</si>
  <si>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</si>
  <si>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</si>
  <si>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</si>
  <si>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</si>
  <si>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</si>
  <si>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</si>
  <si>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</si>
  <si>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</si>
  <si>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</si>
  <si>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</si>
  <si>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</si>
  <si>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</si>
  <si>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</si>
  <si>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</si>
  <si>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</si>
  <si>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</si>
  <si>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</si>
  <si>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</si>
  <si>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</si>
  <si>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</si>
  <si>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</si>
  <si>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</si>
  <si>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</si>
  <si>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</si>
  <si>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</si>
  <si>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</si>
  <si>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</si>
  <si>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</si>
  <si>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</si>
  <si>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</si>
  <si>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</si>
  <si>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</si>
  <si>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</si>
  <si>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</si>
  <si>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</si>
  <si>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</si>
  <si>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</si>
  <si>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</si>
  <si>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</si>
  <si>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</si>
  <si>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</si>
  <si>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</si>
  <si>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</si>
  <si>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</si>
  <si>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</si>
  <si>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</si>
  <si>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</si>
  <si>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</si>
  <si>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</si>
  <si>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</si>
  <si>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</si>
  <si>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</si>
  <si>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</si>
  <si>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</si>
  <si>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</si>
  <si>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</si>
  <si>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</si>
  <si>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</si>
  <si>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</si>
  <si>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</si>
  <si>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</si>
  <si>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</si>
  <si>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</si>
  <si>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</si>
  <si>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</si>
  <si>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</si>
  <si>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</si>
  <si>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</si>
  <si>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</si>
  <si>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</si>
  <si>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</si>
  <si>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</si>
  <si>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</si>
  <si>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</si>
  <si>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</si>
  <si>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</si>
  <si>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</si>
  <si>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</si>
  <si>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</si>
  <si>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</si>
  <si>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</si>
  <si>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</si>
  <si>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</si>
  <si>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</si>
  <si>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</si>
  <si>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</si>
  <si>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</si>
  <si>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</si>
  <si>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</si>
  <si>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</si>
  <si>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</si>
  <si>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</si>
  <si>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</si>
  <si>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</si>
  <si>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</si>
  <si>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</si>
  <si>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</si>
  <si>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</si>
  <si>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</si>
  <si>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</si>
  <si>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</si>
  <si>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</si>
  <si>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</si>
  <si>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</si>
  <si>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</si>
  <si>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</si>
  <si>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</si>
  <si>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</si>
  <si>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</si>
  <si>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</si>
  <si>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</si>
  <si>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</si>
  <si>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</si>
  <si>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</si>
  <si>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</si>
  <si>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</si>
  <si>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</si>
  <si>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</si>
  <si>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</si>
  <si>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</si>
  <si>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</si>
  <si>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</si>
  <si>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</si>
  <si>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</si>
  <si>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</si>
  <si>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</si>
  <si>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</si>
  <si>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</si>
  <si>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</si>
  <si>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</si>
  <si>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</si>
  <si>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</si>
  <si>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</si>
  <si>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</si>
  <si>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</si>
  <si>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</si>
  <si>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</si>
  <si>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</si>
  <si>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</si>
  <si>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</si>
  <si>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</si>
  <si>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</si>
  <si>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</si>
  <si>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</si>
  <si>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</si>
  <si>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</si>
  <si>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</si>
  <si>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</si>
  <si>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</si>
  <si>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</si>
  <si>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</si>
  <si>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</si>
  <si>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</si>
  <si>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</si>
  <si>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</si>
  <si>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</si>
  <si>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</si>
  <si>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</si>
  <si>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</si>
  <si>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</si>
  <si>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</si>
  <si>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</si>
  <si>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</si>
  <si>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</si>
  <si>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</si>
  <si>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</si>
  <si>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</si>
  <si>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</si>
  <si>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</si>
  <si>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</si>
  <si>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</si>
  <si>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</si>
  <si>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</si>
  <si>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</si>
  <si>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</si>
  <si>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</si>
  <si>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</si>
  <si>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</si>
  <si>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</si>
  <si>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</si>
  <si>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</si>
  <si>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</si>
  <si>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</si>
  <si>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</si>
  <si>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</si>
  <si>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</si>
  <si>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</si>
  <si>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</si>
  <si>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</si>
  <si>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</si>
  <si>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</si>
  <si>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</si>
  <si>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</si>
  <si>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</si>
  <si>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</si>
  <si>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</si>
  <si>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</si>
  <si>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</si>
  <si>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</si>
  <si>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</si>
  <si>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</si>
  <si>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</si>
  <si>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</si>
  <si>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</si>
  <si>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</si>
  <si>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</si>
  <si>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</si>
  <si>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</si>
  <si>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</si>
  <si>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</si>
  <si>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</si>
  <si>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</si>
  <si>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</si>
  <si>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</si>
  <si>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</si>
  <si>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</si>
  <si>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</si>
  <si>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</si>
  <si>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</si>
  <si>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</si>
  <si>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</si>
  <si>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</si>
  <si>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</si>
  <si>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</si>
  <si>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</si>
  <si>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</si>
  <si>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</si>
  <si>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</si>
  <si>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</si>
  <si>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</si>
  <si>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</si>
  <si>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</si>
  <si>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</si>
  <si>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</si>
  <si>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</si>
  <si>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</si>
  <si>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Calendar Year 2025</t>
  </si>
  <si>
    <t>June FY24</t>
  </si>
  <si>
    <t>June FY25</t>
  </si>
  <si>
    <t>July - June FY 24</t>
  </si>
  <si>
    <t>July - June FY25</t>
  </si>
  <si>
    <t>*PROJECTED JUL 2024 - JUNE 2025</t>
  </si>
  <si>
    <t>ACTUAL JUL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</si>
</sst>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
      <patternFill patternType="solid">
        <fgColor theme="2" tint="-0.499984740745262"/>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8">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44" fontId="0" fillId="0" borderId="0" xfId="2" applyFont="1"/>
    <xf numFmtId="49" fontId="17" fillId="18" borderId="1" xfId="0" applyNumberFormat="1" applyFont="1" applyFill="1" applyBorder="1" applyAlignment="1">
      <alignment horizontal="center"/>
    </xf>
    <xf numFmtId="17" fontId="19" fillId="18" borderId="45" xfId="0" applyNumberFormat="1" applyFont="1" applyFill="1" applyBorder="1" applyAlignment="1">
      <alignment horizontal="center"/>
    </xf>
    <xf numFmtId="3" fontId="16" fillId="18" borderId="0" xfId="0" applyNumberFormat="1" applyFont="1" applyFill="1"/>
    <xf numFmtId="164" fontId="11" fillId="18" borderId="21" xfId="1" applyNumberFormat="1" applyFont="1" applyFill="1" applyBorder="1"/>
    <xf numFmtId="164" fontId="17" fillId="18" borderId="21" xfId="0" applyNumberFormat="1" applyFont="1" applyFill="1" applyBorder="1" applyAlignment="1">
      <alignment vertical="center"/>
    </xf>
    <xf numFmtId="0" fontId="16" fillId="18" borderId="0" xfId="0" applyFont="1" applyFill="1"/>
    <xf numFmtId="43" fontId="8" fillId="0" borderId="0" xfId="0" applyNumberFormat="1" applyFont="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17"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49" fontId="17" fillId="6" borderId="42" xfId="0" applyNumberFormat="1" applyFont="1" applyFill="1" applyBorder="1" applyAlignment="1">
      <alignment horizontal="center"/>
    </xf>
    <xf numFmtId="0" fontId="35" fillId="0" borderId="0" xfId="0" applyFont="1" applyAlignment="1">
      <alignment horizontal="center"/>
    </xf>
    <xf numFmtId="0" fontId="16" fillId="0" borderId="0" xfId="0" applyFont="1" applyAlignment="1">
      <alignment horizontal="center"/>
    </xf>
    <xf numFmtId="0" fontId="11" fillId="0" borderId="19" xfId="0" applyFont="1" applyBorder="1" applyAlignment="1">
      <alignment horizontal="center" vertic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0" fontId="18" fillId="0" borderId="0" xfId="0" applyFont="1" applyAlignment="1">
      <alignment horizont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5\T&amp;C%20Recon%20FY2025.xlsx" TargetMode="External"/><Relationship Id="rId1" Type="http://schemas.openxmlformats.org/officeDocument/2006/relationships/externalLinkPath" Target="file:///\\taxadmfile\ACCTG\Accounting\MONTH%20END\Month%20End%20Reconciliations\Travel%20and%20Auditorium%20Reconciliations\Travel%20&amp;%20Convention\FY%2025\T&amp;C%20Recon%20FY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5"/>
      <sheetName val="FY 2022"/>
      <sheetName val="Exported New Form Distribution"/>
      <sheetName val="Exported Old Form Distribution "/>
      <sheetName val="County Region Rollup"/>
    </sheetNames>
    <sheetDataSet>
      <sheetData sheetId="0"/>
      <sheetData sheetId="1"/>
      <sheetData sheetId="2"/>
      <sheetData sheetId="3"/>
      <sheetData sheetId="4">
        <row r="7">
          <cell r="F7">
            <v>-475690.17</v>
          </cell>
          <cell r="G7">
            <v>-251860.74</v>
          </cell>
          <cell r="H7">
            <v>-179794.47999999998</v>
          </cell>
          <cell r="I7">
            <v>-244325.47999999998</v>
          </cell>
          <cell r="J7">
            <v>-217271.01</v>
          </cell>
          <cell r="K7">
            <v>-226740.92</v>
          </cell>
          <cell r="L7">
            <v>-281274.45</v>
          </cell>
          <cell r="M7">
            <v>-210871.54</v>
          </cell>
          <cell r="N7">
            <v>-318753.06</v>
          </cell>
        </row>
        <row r="13">
          <cell r="F13">
            <v>-103494.23000000001</v>
          </cell>
          <cell r="G13">
            <v>-90734.5</v>
          </cell>
          <cell r="H13">
            <v>-76460.649999999994</v>
          </cell>
          <cell r="I13">
            <v>-55194.14</v>
          </cell>
          <cell r="J13">
            <v>-48704.15</v>
          </cell>
          <cell r="K13">
            <v>-48585.87</v>
          </cell>
          <cell r="L13">
            <v>-66260.13</v>
          </cell>
          <cell r="M13">
            <v>-68603.73000000001</v>
          </cell>
          <cell r="N13">
            <v>-88705.510000000009</v>
          </cell>
        </row>
        <row r="24">
          <cell r="F24">
            <v>-848268.54</v>
          </cell>
          <cell r="G24">
            <v>-766426.79</v>
          </cell>
          <cell r="H24">
            <v>-498003.18000000005</v>
          </cell>
          <cell r="I24">
            <v>-490016.46</v>
          </cell>
          <cell r="J24">
            <v>-475301.27999999997</v>
          </cell>
          <cell r="K24">
            <v>-539869.39</v>
          </cell>
          <cell r="L24">
            <v>-701907.56</v>
          </cell>
          <cell r="M24">
            <v>-644563.09</v>
          </cell>
          <cell r="N24">
            <v>-764822.42999999993</v>
          </cell>
        </row>
        <row r="32">
          <cell r="F32">
            <v>-178482.07</v>
          </cell>
          <cell r="G32">
            <v>-108846.6</v>
          </cell>
          <cell r="H32">
            <v>-74666.429999999993</v>
          </cell>
          <cell r="I32">
            <v>-97503.23</v>
          </cell>
          <cell r="J32">
            <v>-60418.25</v>
          </cell>
          <cell r="K32">
            <v>-75085.430000000008</v>
          </cell>
          <cell r="L32">
            <v>-113374.34</v>
          </cell>
          <cell r="M32">
            <v>-102111.70999999999</v>
          </cell>
          <cell r="N32">
            <v>-133877.70000000001</v>
          </cell>
        </row>
        <row r="40">
          <cell r="F40">
            <v>-139983.08000000002</v>
          </cell>
          <cell r="G40">
            <v>-81568.250000000015</v>
          </cell>
          <cell r="H40">
            <v>-68573.219999999987</v>
          </cell>
          <cell r="I40">
            <v>-74563.12000000001</v>
          </cell>
          <cell r="J40">
            <v>-67820.670000000013</v>
          </cell>
          <cell r="K40">
            <v>-65565.960000000006</v>
          </cell>
          <cell r="L40">
            <v>-96146.699999999983</v>
          </cell>
          <cell r="M40">
            <v>-73572.14</v>
          </cell>
          <cell r="N40">
            <v>-113468.90000000001</v>
          </cell>
        </row>
        <row r="47">
          <cell r="F47">
            <v>-532748.68000000005</v>
          </cell>
          <cell r="G47">
            <v>-273878</v>
          </cell>
          <cell r="H47">
            <v>-154065.34</v>
          </cell>
          <cell r="I47">
            <v>-206878.67</v>
          </cell>
          <cell r="J47">
            <v>-245851.28999999998</v>
          </cell>
          <cell r="K47">
            <v>-220628.53999999998</v>
          </cell>
          <cell r="L47">
            <v>-263459.32</v>
          </cell>
          <cell r="M47">
            <v>-250560.24</v>
          </cell>
          <cell r="N47">
            <v>-383352.70999999996</v>
          </cell>
        </row>
        <row r="52">
          <cell r="F52">
            <v>-214348.75</v>
          </cell>
          <cell r="G52">
            <v>-151642.56</v>
          </cell>
          <cell r="H52">
            <v>-74167.87999999999</v>
          </cell>
          <cell r="I52">
            <v>-201995.09</v>
          </cell>
          <cell r="J52">
            <v>-183295.87</v>
          </cell>
          <cell r="K52">
            <v>-233930.63</v>
          </cell>
          <cell r="L52">
            <v>-299916.95000000007</v>
          </cell>
          <cell r="M52">
            <v>-82075.600000000006</v>
          </cell>
          <cell r="N52">
            <v>-110240.84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abSelected="1" workbookViewId="0">
      <selection activeCell="E39" sqref="E39"/>
    </sheetView>
  </sheetViews>
  <sheetFormatPr defaultRowHeight="14.4"/>
  <cols>
    <col min="1" max="1" width="25" customWidth="1"/>
    <col min="2" max="2" width="1.33203125" customWidth="1"/>
    <col min="3" max="3" width="15.88671875" customWidth="1"/>
    <col min="4" max="4" width="1.33203125" customWidth="1"/>
    <col min="5" max="5" width="15.88671875" customWidth="1"/>
    <col min="6" max="6" width="1.33203125" customWidth="1"/>
    <col min="7" max="7" width="15.88671875" style="307" customWidth="1"/>
    <col min="8" max="8" width="1.33203125" style="307" customWidth="1"/>
    <col min="9" max="9" width="15.88671875" style="307" customWidth="1"/>
    <col min="10" max="10" width="1.33203125" customWidth="1"/>
    <col min="11" max="11" width="15.88671875" customWidth="1"/>
    <col min="12" max="12" width="1.109375" customWidth="1"/>
    <col min="13" max="13" width="16.44140625" customWidth="1"/>
    <col min="14" max="14" width="9.44140625" customWidth="1"/>
    <col min="15" max="15" width="13.109375" style="364" bestFit="1" customWidth="1"/>
    <col min="16" max="16" width="13.33203125" bestFit="1" customWidth="1"/>
  </cols>
  <sheetData>
    <row r="1" spans="1:16" ht="15.6">
      <c r="A1" s="393" t="s">
        <v>2</v>
      </c>
      <c r="B1" s="393"/>
      <c r="C1" s="393"/>
      <c r="D1" s="393"/>
      <c r="E1" s="393"/>
      <c r="F1" s="393"/>
      <c r="G1" s="393"/>
      <c r="H1" s="393"/>
      <c r="I1" s="393"/>
      <c r="J1" s="393"/>
      <c r="K1" s="393"/>
      <c r="L1" s="393"/>
      <c r="M1" s="393"/>
      <c r="N1" s="266"/>
      <c r="O1" s="362"/>
    </row>
    <row r="2" spans="1:16" ht="15.6">
      <c r="A2" s="393" t="s">
        <v>3</v>
      </c>
      <c r="B2" s="393"/>
      <c r="C2" s="393"/>
      <c r="D2" s="393"/>
      <c r="E2" s="393"/>
      <c r="F2" s="393"/>
      <c r="G2" s="393"/>
      <c r="H2" s="393"/>
      <c r="I2" s="393"/>
      <c r="J2" s="393"/>
      <c r="K2" s="393"/>
      <c r="L2" s="393"/>
      <c r="M2" s="393"/>
      <c r="N2" s="266"/>
      <c r="O2" s="362"/>
    </row>
    <row r="3" spans="1:16" ht="15.6">
      <c r="A3" s="393" t="s">
        <v>206</v>
      </c>
      <c r="B3" s="393"/>
      <c r="C3" s="393"/>
      <c r="D3" s="393"/>
      <c r="E3" s="393"/>
      <c r="F3" s="393"/>
      <c r="G3" s="393"/>
      <c r="H3" s="393"/>
      <c r="I3" s="393"/>
      <c r="J3" s="393"/>
      <c r="K3" s="393"/>
      <c r="L3" s="393"/>
      <c r="M3" s="393"/>
      <c r="N3" s="266"/>
      <c r="O3" s="362"/>
    </row>
    <row r="4" spans="1:16" ht="15.6">
      <c r="A4" s="393" t="s">
        <v>265</v>
      </c>
      <c r="B4" s="393"/>
      <c r="C4" s="393"/>
      <c r="D4" s="393"/>
      <c r="E4" s="393"/>
      <c r="F4" s="393"/>
      <c r="G4" s="393"/>
      <c r="H4" s="393"/>
      <c r="I4" s="393"/>
      <c r="J4" s="393"/>
      <c r="K4" s="393"/>
      <c r="L4" s="393"/>
      <c r="M4" s="393"/>
      <c r="N4" s="266"/>
      <c r="O4" s="362"/>
    </row>
    <row r="5" spans="1:16" ht="24" customHeight="1">
      <c r="A5" s="266"/>
      <c r="B5" s="130"/>
      <c r="C5" s="130" t="s">
        <v>30</v>
      </c>
      <c r="D5" s="130" t="s">
        <v>31</v>
      </c>
      <c r="E5" s="130"/>
      <c r="F5" s="130"/>
      <c r="G5" s="131"/>
      <c r="H5" s="131"/>
      <c r="I5" s="131"/>
      <c r="J5" s="32"/>
      <c r="K5" s="32"/>
      <c r="L5" s="32"/>
      <c r="M5" s="32"/>
      <c r="N5" s="32"/>
      <c r="O5" s="363"/>
    </row>
    <row r="6" spans="1:16" ht="6.75" customHeight="1" thickBot="1">
      <c r="A6" s="132"/>
      <c r="B6" s="130"/>
      <c r="C6" s="130"/>
      <c r="D6" s="130"/>
      <c r="E6" s="130"/>
      <c r="F6" s="130"/>
      <c r="G6" s="131"/>
      <c r="H6" s="131"/>
      <c r="I6" s="131"/>
      <c r="J6" s="32"/>
      <c r="K6" s="32"/>
      <c r="L6" s="32"/>
      <c r="M6" s="32"/>
      <c r="N6" s="32"/>
      <c r="O6" s="363"/>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2"/>
    </row>
    <row r="8" spans="1:16">
      <c r="A8" s="132"/>
      <c r="B8" s="130"/>
      <c r="C8" s="318"/>
      <c r="D8" s="130"/>
      <c r="E8" s="319"/>
      <c r="F8" s="130"/>
      <c r="G8" s="294"/>
      <c r="H8" s="131"/>
      <c r="I8" s="295"/>
      <c r="J8" s="32"/>
      <c r="K8" s="312"/>
      <c r="L8" s="132"/>
      <c r="M8" s="309"/>
      <c r="N8" s="132"/>
      <c r="O8" s="363"/>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3"/>
      <c r="P9" s="365"/>
    </row>
    <row r="10" spans="1:16">
      <c r="A10" s="135"/>
      <c r="B10" s="130"/>
      <c r="C10" s="318"/>
      <c r="D10" s="130"/>
      <c r="E10" s="320"/>
      <c r="F10" s="130"/>
      <c r="G10" s="296"/>
      <c r="H10" s="297"/>
      <c r="I10" s="298"/>
      <c r="J10" s="32"/>
      <c r="K10" s="313"/>
      <c r="L10" s="137"/>
      <c r="M10" s="310"/>
      <c r="N10" s="137"/>
      <c r="O10" s="363"/>
      <c r="P10" s="365"/>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5"/>
    </row>
    <row r="12" spans="1:16">
      <c r="A12" s="135"/>
      <c r="B12" s="130"/>
      <c r="C12" s="318"/>
      <c r="D12" s="130"/>
      <c r="E12" s="320"/>
      <c r="F12" s="130"/>
      <c r="G12" s="296"/>
      <c r="H12" s="297"/>
      <c r="I12" s="298"/>
      <c r="J12" s="32"/>
      <c r="K12" s="313"/>
      <c r="L12" s="137"/>
      <c r="M12" s="310"/>
      <c r="N12" s="137"/>
      <c r="P12" s="365"/>
    </row>
    <row r="13" spans="1:16">
      <c r="A13" s="324" t="s">
        <v>34</v>
      </c>
      <c r="B13" s="133"/>
      <c r="C13" s="326">
        <v>2507108.7999999998</v>
      </c>
      <c r="D13" s="130"/>
      <c r="E13" s="320">
        <v>2678221.66</v>
      </c>
      <c r="F13" s="130"/>
      <c r="G13" s="296">
        <f>(E13-C13)/C13</f>
        <v>6.8251070715399487E-2</v>
      </c>
      <c r="H13" s="297"/>
      <c r="I13" s="298">
        <f>(M13-K13)/K13</f>
        <v>3.3264370627599543E-2</v>
      </c>
      <c r="J13" s="32"/>
      <c r="K13" s="313">
        <f>SUM(C9:C13)</f>
        <v>8065538.1399999997</v>
      </c>
      <c r="L13" s="137"/>
      <c r="M13" s="310">
        <f>SUM(E$9:E13)</f>
        <v>8333833.1899999995</v>
      </c>
      <c r="N13" s="137"/>
      <c r="P13" s="365"/>
    </row>
    <row r="14" spans="1:16">
      <c r="A14" s="135"/>
      <c r="B14" s="130"/>
      <c r="C14" s="318"/>
      <c r="D14" s="130"/>
      <c r="E14" s="320"/>
      <c r="F14" s="130"/>
      <c r="G14" s="296"/>
      <c r="H14" s="297"/>
      <c r="I14" s="298"/>
      <c r="J14" s="32"/>
      <c r="K14" s="313"/>
      <c r="L14" s="137"/>
      <c r="M14" s="310"/>
      <c r="N14" s="137"/>
      <c r="P14" s="365"/>
    </row>
    <row r="15" spans="1:16">
      <c r="A15" s="324" t="s">
        <v>35</v>
      </c>
      <c r="B15" s="133"/>
      <c r="C15" s="326">
        <v>2489276.08</v>
      </c>
      <c r="D15" s="130"/>
      <c r="E15" s="320">
        <v>2507413.46</v>
      </c>
      <c r="F15" s="130"/>
      <c r="G15" s="296">
        <f>(E15-C15)/C15</f>
        <v>7.2862066790116298E-3</v>
      </c>
      <c r="H15" s="297"/>
      <c r="I15" s="298">
        <f>(M15-K15)/K15</f>
        <v>2.7137609817636348E-2</v>
      </c>
      <c r="J15" s="32"/>
      <c r="K15" s="313">
        <f>SUM(C9:C15)</f>
        <v>10554814.219999999</v>
      </c>
      <c r="L15" s="137"/>
      <c r="M15" s="310">
        <f>SUM(E$9:E15)</f>
        <v>10841246.649999999</v>
      </c>
      <c r="N15" s="137"/>
      <c r="P15" s="365"/>
    </row>
    <row r="16" spans="1:16">
      <c r="A16" s="135"/>
      <c r="B16" s="130"/>
      <c r="C16" s="318"/>
      <c r="D16" s="130"/>
      <c r="E16" s="320"/>
      <c r="F16" s="130"/>
      <c r="G16" s="296"/>
      <c r="H16" s="297"/>
      <c r="I16" s="298"/>
      <c r="J16" s="32"/>
      <c r="K16" s="313"/>
      <c r="L16" s="137"/>
      <c r="M16" s="310"/>
      <c r="N16" s="137"/>
      <c r="P16" s="365"/>
    </row>
    <row r="17" spans="1:16">
      <c r="A17" s="324" t="s">
        <v>36</v>
      </c>
      <c r="B17" s="133"/>
      <c r="C17" s="326">
        <v>1560029.49</v>
      </c>
      <c r="D17" s="130"/>
      <c r="E17" s="320">
        <v>1714059.96</v>
      </c>
      <c r="F17" s="130"/>
      <c r="G17" s="296">
        <f>(E17-C17)/C17</f>
        <v>9.8735614286368373E-2</v>
      </c>
      <c r="H17" s="297"/>
      <c r="I17" s="298">
        <f>(M17-K17)/K17</f>
        <v>3.6357291149899648E-2</v>
      </c>
      <c r="J17" s="32"/>
      <c r="K17" s="313">
        <f>SUM(C9:C17)</f>
        <v>12114843.709999999</v>
      </c>
      <c r="L17" s="137"/>
      <c r="M17" s="310">
        <f>SUM(E$9:E17)</f>
        <v>12555306.609999999</v>
      </c>
      <c r="N17" s="137"/>
      <c r="P17" s="365"/>
    </row>
    <row r="18" spans="1:16">
      <c r="A18" s="135"/>
      <c r="B18" s="130"/>
      <c r="C18" s="318"/>
      <c r="D18" s="130"/>
      <c r="E18" s="320"/>
      <c r="F18" s="130"/>
      <c r="G18" s="296"/>
      <c r="H18" s="297"/>
      <c r="I18" s="298"/>
      <c r="J18" s="33"/>
      <c r="K18" s="314"/>
      <c r="L18" s="292"/>
      <c r="M18" s="310"/>
      <c r="N18" s="137"/>
      <c r="P18" s="365"/>
    </row>
    <row r="19" spans="1:16">
      <c r="A19" s="324" t="s">
        <v>37</v>
      </c>
      <c r="B19" s="133"/>
      <c r="C19" s="326">
        <v>1054051.33</v>
      </c>
      <c r="D19" s="130"/>
      <c r="E19" s="320">
        <v>1111591.21</v>
      </c>
      <c r="F19" s="130"/>
      <c r="G19" s="296">
        <f>(E19-C19)/C19</f>
        <v>5.458925800131563E-2</v>
      </c>
      <c r="H19" s="297"/>
      <c r="I19" s="298">
        <f>(M19-K19)/K19</f>
        <v>3.781659573467154E-2</v>
      </c>
      <c r="J19" s="32"/>
      <c r="K19" s="313">
        <f>SUM(C9:C19)</f>
        <v>13168895.039999999</v>
      </c>
      <c r="L19" s="137"/>
      <c r="M19" s="310">
        <f>SUM(E$9:E19)</f>
        <v>13666897.82</v>
      </c>
      <c r="N19" s="137"/>
      <c r="P19" s="365"/>
    </row>
    <row r="20" spans="1:16">
      <c r="A20" s="135"/>
      <c r="B20" s="130"/>
      <c r="C20" s="318"/>
      <c r="D20" s="130"/>
      <c r="E20" s="320"/>
      <c r="F20" s="130"/>
      <c r="G20" s="296"/>
      <c r="H20" s="297"/>
      <c r="I20" s="298"/>
      <c r="J20" s="32"/>
      <c r="K20" s="313"/>
      <c r="L20" s="137"/>
      <c r="M20" s="310"/>
      <c r="N20" s="137"/>
      <c r="P20" s="365"/>
    </row>
    <row r="21" spans="1:16">
      <c r="A21" s="324" t="s">
        <v>38</v>
      </c>
      <c r="B21" s="133"/>
      <c r="C21" s="326">
        <v>1341546.07</v>
      </c>
      <c r="D21" s="130"/>
      <c r="E21" s="320">
        <v>1378388.65</v>
      </c>
      <c r="F21" s="130"/>
      <c r="G21" s="296">
        <f>(E21-C21)/C21</f>
        <v>2.7462776585823728E-2</v>
      </c>
      <c r="H21" s="297"/>
      <c r="I21" s="298">
        <f>(M21-K21)/K21</f>
        <v>3.6859345346256074E-2</v>
      </c>
      <c r="J21" s="32"/>
      <c r="K21" s="313">
        <f>SUM(C9:C21)</f>
        <v>14510441.109999999</v>
      </c>
      <c r="L21" s="137"/>
      <c r="M21" s="310">
        <f>SUM(E$9:E21)</f>
        <v>15045286.470000001</v>
      </c>
      <c r="N21" s="137"/>
      <c r="P21" s="365"/>
    </row>
    <row r="22" spans="1:16">
      <c r="A22" s="135"/>
      <c r="B22" s="130"/>
      <c r="C22" s="318"/>
      <c r="D22" s="130"/>
      <c r="E22" s="320"/>
      <c r="F22" s="130"/>
      <c r="G22" s="296"/>
      <c r="H22" s="297"/>
      <c r="I22" s="298"/>
      <c r="J22" s="32"/>
      <c r="K22" s="313"/>
      <c r="L22" s="137"/>
      <c r="M22" s="310"/>
      <c r="N22" s="137"/>
      <c r="P22" s="365"/>
    </row>
    <row r="23" spans="1:16">
      <c r="A23" s="324" t="s">
        <v>39</v>
      </c>
      <c r="B23" s="133"/>
      <c r="C23" s="326">
        <v>1205195.5900000001</v>
      </c>
      <c r="D23" s="130"/>
      <c r="E23" s="320">
        <v>1307535.57</v>
      </c>
      <c r="F23" s="130"/>
      <c r="G23" s="296">
        <f>(E23-C23)/C23</f>
        <v>8.4915660867959181E-2</v>
      </c>
      <c r="H23" s="297"/>
      <c r="I23" s="298">
        <f>(M23-K23)/K23</f>
        <v>4.0544672300804822E-2</v>
      </c>
      <c r="J23" s="32"/>
      <c r="K23" s="313">
        <f>SUM(C9:C23)</f>
        <v>15715636.699999999</v>
      </c>
      <c r="L23" s="137"/>
      <c r="M23" s="310">
        <f>SUM(E$9:E23)</f>
        <v>16352822.040000001</v>
      </c>
      <c r="N23" s="137"/>
      <c r="P23" s="365"/>
    </row>
    <row r="24" spans="1:16">
      <c r="A24" s="135"/>
      <c r="B24" s="130"/>
      <c r="C24" s="318"/>
      <c r="D24" s="130"/>
      <c r="E24" s="320"/>
      <c r="F24" s="130"/>
      <c r="G24" s="296"/>
      <c r="H24" s="297"/>
      <c r="I24" s="298"/>
      <c r="J24" s="32"/>
      <c r="K24" s="313"/>
      <c r="L24" s="137"/>
      <c r="M24" s="310"/>
      <c r="N24" s="137"/>
      <c r="P24" s="365"/>
    </row>
    <row r="25" spans="1:16">
      <c r="A25" s="324" t="s">
        <v>40</v>
      </c>
      <c r="B25" s="133"/>
      <c r="C25" s="326">
        <v>1313720.1800000004</v>
      </c>
      <c r="D25" s="130"/>
      <c r="E25" s="320">
        <v>1400563.06</v>
      </c>
      <c r="F25" s="130"/>
      <c r="G25" s="296">
        <f>(E25-C25)/C25</f>
        <v>6.6104548991551326E-2</v>
      </c>
      <c r="H25" s="297"/>
      <c r="I25" s="298">
        <f t="shared" ref="I25:I29" si="0">(M25-K25)/K25</f>
        <v>4.2516474644461302E-2</v>
      </c>
      <c r="J25" s="32"/>
      <c r="K25" s="313">
        <f>SUM(C9:C25)</f>
        <v>17029356.879999999</v>
      </c>
      <c r="L25" s="137"/>
      <c r="M25" s="310">
        <f>SUM(E$9:E25)</f>
        <v>17753385.100000001</v>
      </c>
      <c r="N25" s="137"/>
      <c r="P25" s="365"/>
    </row>
    <row r="26" spans="1:16">
      <c r="A26" s="135"/>
      <c r="B26" s="130"/>
      <c r="C26" s="318"/>
      <c r="D26" s="130"/>
      <c r="E26" s="319"/>
      <c r="F26" s="130"/>
      <c r="G26" s="296"/>
      <c r="H26" s="297"/>
      <c r="I26" s="298"/>
      <c r="J26" s="32"/>
      <c r="K26" s="313"/>
      <c r="L26" s="137"/>
      <c r="M26" s="310"/>
      <c r="N26" s="137"/>
      <c r="P26" s="365"/>
    </row>
    <row r="27" spans="1:16">
      <c r="A27" s="324" t="s">
        <v>41</v>
      </c>
      <c r="B27" s="133"/>
      <c r="C27" s="327">
        <v>1612481.7399999998</v>
      </c>
      <c r="D27" s="130"/>
      <c r="E27" s="321">
        <v>1817145.8800000001</v>
      </c>
      <c r="F27" s="130"/>
      <c r="G27" s="296">
        <f>(E27-C27)/C27</f>
        <v>0.12692493497631818</v>
      </c>
      <c r="H27" s="297"/>
      <c r="I27" s="298">
        <f t="shared" si="0"/>
        <v>4.9817637569485797E-2</v>
      </c>
      <c r="J27" s="32"/>
      <c r="K27" s="313">
        <f>SUM(C9:C27)</f>
        <v>18641838.619999997</v>
      </c>
      <c r="L27" s="137"/>
      <c r="M27" s="310">
        <f>SUM(E$9:E27)</f>
        <v>19570530.98</v>
      </c>
      <c r="N27" s="137"/>
      <c r="P27" s="365"/>
    </row>
    <row r="28" spans="1:16">
      <c r="A28" s="135"/>
      <c r="B28" s="130"/>
      <c r="C28" s="318"/>
      <c r="D28" s="130"/>
      <c r="E28" s="321"/>
      <c r="F28" s="130"/>
      <c r="G28" s="296"/>
      <c r="H28" s="297"/>
      <c r="I28" s="298"/>
      <c r="J28" s="32"/>
      <c r="K28" s="313"/>
      <c r="L28" s="137"/>
      <c r="M28" s="310"/>
      <c r="N28" s="137"/>
      <c r="P28" s="365"/>
    </row>
    <row r="29" spans="1:16">
      <c r="A29" s="324" t="s">
        <v>42</v>
      </c>
      <c r="B29" s="133"/>
      <c r="C29" s="327">
        <v>1392270.35</v>
      </c>
      <c r="D29" s="130"/>
      <c r="E29" s="321">
        <v>1466443.98</v>
      </c>
      <c r="F29" s="130"/>
      <c r="G29" s="296">
        <f>(E29-C29)/C29</f>
        <v>5.3275306767827012E-2</v>
      </c>
      <c r="H29" s="297"/>
      <c r="I29" s="298">
        <f t="shared" si="0"/>
        <v>5.0057928281299659E-2</v>
      </c>
      <c r="J29" s="36"/>
      <c r="K29" s="313">
        <f>SUM(C9:C29)</f>
        <v>20034108.969999999</v>
      </c>
      <c r="L29" s="137"/>
      <c r="M29" s="310">
        <f>SUM(E$9:E29)</f>
        <v>21036974.960000001</v>
      </c>
      <c r="N29" s="137"/>
      <c r="P29" s="365"/>
    </row>
    <row r="30" spans="1:16">
      <c r="A30" s="135"/>
      <c r="B30" s="130"/>
      <c r="C30" s="318"/>
      <c r="D30" s="130"/>
      <c r="E30" s="321"/>
      <c r="F30" s="130"/>
      <c r="G30" s="296"/>
      <c r="H30" s="297"/>
      <c r="I30" s="298"/>
      <c r="J30" s="32" t="s">
        <v>12</v>
      </c>
      <c r="K30" s="313"/>
      <c r="L30" s="137"/>
      <c r="M30" s="310"/>
      <c r="N30" s="137"/>
      <c r="P30" s="365"/>
    </row>
    <row r="31" spans="1:16" ht="15" thickBot="1">
      <c r="A31" s="324" t="s">
        <v>43</v>
      </c>
      <c r="B31" s="133"/>
      <c r="C31" s="328">
        <v>1744399.47</v>
      </c>
      <c r="D31" s="322"/>
      <c r="E31" s="323">
        <v>1890074.74</v>
      </c>
      <c r="F31" s="130"/>
      <c r="G31" s="299">
        <f>(E31-C31)/C31</f>
        <v>8.351026958291842E-2</v>
      </c>
      <c r="H31" s="300"/>
      <c r="I31" s="301">
        <f>(M31-K31)/K31</f>
        <v>5.2737370107977966E-2</v>
      </c>
      <c r="J31" s="32"/>
      <c r="K31" s="315">
        <f>SUM(C9:C31)</f>
        <v>21778508.439999998</v>
      </c>
      <c r="L31" s="293"/>
      <c r="M31" s="323">
        <f>SUM(E$9:E31)</f>
        <v>22927049.699999999</v>
      </c>
      <c r="N31" s="137"/>
      <c r="P31" s="365"/>
    </row>
    <row r="32" spans="1:16">
      <c r="A32" s="133"/>
      <c r="B32" s="133"/>
      <c r="C32" s="130"/>
      <c r="D32" s="130"/>
      <c r="E32" s="130"/>
      <c r="F32" s="130"/>
      <c r="G32" s="297"/>
      <c r="H32" s="297"/>
      <c r="I32" s="297"/>
      <c r="J32" s="32"/>
      <c r="K32" s="137"/>
      <c r="L32" s="137"/>
      <c r="M32" s="137"/>
      <c r="N32" s="137"/>
      <c r="O32" s="363"/>
    </row>
    <row r="33" spans="1:15">
      <c r="A33" s="135" t="s">
        <v>44</v>
      </c>
      <c r="B33" s="132"/>
      <c r="C33" s="325">
        <f>SUM(C9:C32)</f>
        <v>21778508.439999998</v>
      </c>
      <c r="D33" s="135"/>
      <c r="E33" s="325">
        <f>SUM(E9:E32)</f>
        <v>22927049.699999999</v>
      </c>
      <c r="F33" s="132"/>
      <c r="G33" s="297"/>
      <c r="H33" s="131"/>
      <c r="I33" s="297"/>
      <c r="J33" s="32"/>
      <c r="K33" s="35"/>
      <c r="L33" s="35"/>
      <c r="M33" s="35"/>
      <c r="N33" s="35"/>
      <c r="O33" s="363"/>
    </row>
    <row r="34" spans="1:15">
      <c r="A34" s="132"/>
      <c r="B34" s="132"/>
      <c r="C34" s="134"/>
      <c r="D34" s="132"/>
      <c r="E34" s="134"/>
      <c r="F34" s="132"/>
      <c r="G34" s="302"/>
      <c r="H34" s="131"/>
      <c r="I34" s="303"/>
      <c r="J34" s="32"/>
      <c r="K34" s="35"/>
      <c r="L34" s="35"/>
      <c r="M34" s="35"/>
      <c r="N34" s="35"/>
      <c r="O34" s="363"/>
    </row>
    <row r="35" spans="1:15">
      <c r="A35" s="132" t="s">
        <v>45</v>
      </c>
      <c r="B35" s="132"/>
      <c r="C35" s="134">
        <v>91000</v>
      </c>
      <c r="D35" s="132"/>
      <c r="E35" s="134">
        <f>22750+22750+22750+22750</f>
        <v>91000</v>
      </c>
      <c r="F35" s="132"/>
      <c r="G35" s="131"/>
      <c r="H35" s="131"/>
      <c r="I35" s="131"/>
      <c r="J35" s="32"/>
      <c r="K35" s="35"/>
      <c r="L35" s="35"/>
      <c r="M35" s="35"/>
      <c r="N35" s="35"/>
      <c r="O35" s="363"/>
    </row>
    <row r="36" spans="1:15">
      <c r="A36" s="132"/>
      <c r="B36" s="132"/>
      <c r="C36" s="132"/>
      <c r="D36" s="132"/>
      <c r="E36" s="132"/>
      <c r="F36" s="132"/>
      <c r="G36" s="131"/>
      <c r="H36" s="131"/>
      <c r="I36" s="131"/>
      <c r="J36" s="32"/>
      <c r="K36" s="35"/>
      <c r="L36" s="35"/>
      <c r="M36" s="35"/>
      <c r="N36" s="35"/>
      <c r="O36" s="363"/>
    </row>
    <row r="37" spans="1:15">
      <c r="A37" s="132"/>
      <c r="B37" s="132"/>
      <c r="C37" s="132"/>
      <c r="D37" s="132"/>
      <c r="E37" s="132"/>
      <c r="F37" s="132"/>
      <c r="G37" s="131"/>
      <c r="H37" s="131"/>
      <c r="I37" s="297"/>
      <c r="J37" s="32"/>
      <c r="K37" s="35"/>
      <c r="L37" s="35"/>
      <c r="M37" s="35"/>
      <c r="N37" s="35"/>
      <c r="O37" s="363"/>
    </row>
    <row r="38" spans="1:15">
      <c r="A38" s="135" t="s">
        <v>46</v>
      </c>
      <c r="B38" s="132"/>
      <c r="C38" s="136">
        <f>C33-C35</f>
        <v>21687508.439999998</v>
      </c>
      <c r="D38" s="135"/>
      <c r="E38" s="136">
        <f>E33-E35</f>
        <v>22836049.699999999</v>
      </c>
      <c r="F38" s="132"/>
      <c r="G38" s="304"/>
      <c r="H38" s="131"/>
      <c r="I38" s="297"/>
      <c r="J38" s="32"/>
      <c r="K38" s="37"/>
      <c r="L38" s="37"/>
      <c r="M38" s="37"/>
      <c r="N38" s="37"/>
      <c r="O38" s="363"/>
    </row>
    <row r="39" spans="1:15">
      <c r="A39" s="32"/>
      <c r="B39" s="32"/>
      <c r="C39" s="32"/>
      <c r="D39" s="32"/>
      <c r="E39" s="32"/>
      <c r="F39" s="32"/>
      <c r="G39" s="305"/>
      <c r="H39" s="306"/>
      <c r="I39" s="306"/>
      <c r="J39" s="32"/>
      <c r="K39" s="32"/>
      <c r="L39" s="32"/>
      <c r="M39" s="32"/>
      <c r="N39" s="32"/>
      <c r="O39" s="363"/>
    </row>
    <row r="40" spans="1:15">
      <c r="A40" s="32"/>
      <c r="B40" s="32"/>
      <c r="C40" s="32"/>
      <c r="D40" s="32"/>
      <c r="E40" s="32"/>
      <c r="F40" s="32"/>
      <c r="G40" s="306"/>
      <c r="H40" s="306"/>
      <c r="I40" s="306"/>
      <c r="J40" s="32"/>
      <c r="K40" s="32"/>
      <c r="L40" s="32"/>
      <c r="M40" s="32"/>
      <c r="N40" s="32"/>
      <c r="O40" s="363"/>
    </row>
    <row r="41" spans="1:15">
      <c r="A41" s="32"/>
      <c r="B41" s="32"/>
      <c r="C41" s="34"/>
      <c r="D41" s="32"/>
      <c r="E41" s="392"/>
      <c r="F41" s="32"/>
      <c r="G41" s="306"/>
      <c r="H41" s="306"/>
      <c r="I41" s="306"/>
      <c r="J41" s="32"/>
      <c r="K41" s="32"/>
      <c r="L41" s="32"/>
      <c r="M41" s="32"/>
      <c r="N41" s="32"/>
      <c r="O41" s="363"/>
    </row>
    <row r="42" spans="1:15">
      <c r="E42" s="365"/>
      <c r="O42" s="363"/>
    </row>
    <row r="43" spans="1:15">
      <c r="O43" s="363"/>
    </row>
    <row r="44" spans="1:15">
      <c r="O44" s="363"/>
    </row>
    <row r="45" spans="1:15">
      <c r="O45" s="363"/>
    </row>
    <row r="46" spans="1:15">
      <c r="O46" s="363"/>
    </row>
    <row r="47" spans="1:15">
      <c r="O47" s="363"/>
    </row>
    <row r="48" spans="1:15">
      <c r="O48" s="363"/>
    </row>
    <row r="49" spans="15:15">
      <c r="O49" s="363"/>
    </row>
    <row r="50" spans="15:15">
      <c r="O50" s="363"/>
    </row>
    <row r="51" spans="15:15">
      <c r="O51" s="363"/>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sqref="A1:L1"/>
    </sheetView>
  </sheetViews>
  <sheetFormatPr defaultRowHeight="14.4"/>
  <cols>
    <col min="1" max="1" width="11.109375" customWidth="1"/>
    <col min="2" max="10" width="13.6640625" customWidth="1"/>
    <col min="11" max="11" width="13.6640625" hidden="1" customWidth="1"/>
    <col min="12" max="12" width="13.6640625" customWidth="1"/>
    <col min="13" max="13" width="14.33203125" bestFit="1" customWidth="1"/>
    <col min="16" max="16" width="9.5546875" bestFit="1" customWidth="1"/>
  </cols>
  <sheetData>
    <row r="1" spans="1:24">
      <c r="A1" s="397" t="s">
        <v>2</v>
      </c>
      <c r="B1" s="397"/>
      <c r="C1" s="397"/>
      <c r="D1" s="397"/>
      <c r="E1" s="397"/>
      <c r="F1" s="397"/>
      <c r="G1" s="397"/>
      <c r="H1" s="397"/>
      <c r="I1" s="397"/>
      <c r="J1" s="397"/>
      <c r="K1" s="397"/>
      <c r="L1" s="397"/>
    </row>
    <row r="2" spans="1:24">
      <c r="A2" s="398" t="s">
        <v>3</v>
      </c>
      <c r="B2" s="398"/>
      <c r="C2" s="398"/>
      <c r="D2" s="398"/>
      <c r="E2" s="398"/>
      <c r="F2" s="398"/>
      <c r="G2" s="398"/>
      <c r="H2" s="398"/>
      <c r="I2" s="398"/>
      <c r="J2" s="398"/>
      <c r="K2" s="398"/>
      <c r="L2" s="398"/>
    </row>
    <row r="3" spans="1:24">
      <c r="A3" s="395" t="str">
        <f>'Overall Coll %'!A4:M4</f>
        <v>JULY 1, 2024 - JUNE 30, 2025</v>
      </c>
      <c r="B3" s="395"/>
      <c r="C3" s="395"/>
      <c r="D3" s="395"/>
      <c r="E3" s="395"/>
      <c r="F3" s="395"/>
      <c r="G3" s="395"/>
      <c r="H3" s="395"/>
      <c r="I3" s="395"/>
      <c r="J3" s="395"/>
      <c r="K3" s="395"/>
      <c r="L3" s="395"/>
    </row>
    <row r="4" spans="1:24">
      <c r="A4" s="396"/>
      <c r="B4" s="396"/>
      <c r="C4" s="396"/>
      <c r="D4" s="396"/>
      <c r="E4" s="396"/>
      <c r="F4" s="396"/>
      <c r="G4" s="396"/>
      <c r="H4" s="396"/>
      <c r="I4" s="396"/>
      <c r="J4" s="396"/>
      <c r="K4" s="396"/>
      <c r="L4" s="396"/>
    </row>
    <row r="5" spans="1:24" s="40" customFormat="1">
      <c r="A5" s="395" t="s">
        <v>207</v>
      </c>
      <c r="B5" s="395"/>
      <c r="C5" s="395"/>
      <c r="D5" s="395"/>
      <c r="E5" s="395"/>
      <c r="F5" s="395"/>
      <c r="G5" s="395"/>
      <c r="H5" s="395"/>
      <c r="I5" s="395"/>
      <c r="J5" s="395"/>
      <c r="K5" s="395"/>
      <c r="L5" s="395"/>
    </row>
    <row r="6" spans="1:24">
      <c r="A6" s="14"/>
      <c r="B6" s="15"/>
      <c r="C6" s="15"/>
      <c r="D6" s="15"/>
      <c r="E6" s="15"/>
      <c r="F6" s="15"/>
      <c r="G6" s="15"/>
      <c r="H6" s="15"/>
      <c r="I6" s="15"/>
      <c r="J6" s="15"/>
      <c r="K6" s="15"/>
      <c r="U6" s="381"/>
      <c r="X6" s="381"/>
    </row>
    <row r="7" spans="1:24">
      <c r="A7" s="16"/>
      <c r="B7" s="17" t="s">
        <v>4</v>
      </c>
      <c r="C7" s="17" t="s">
        <v>5</v>
      </c>
      <c r="D7" s="17" t="s">
        <v>6</v>
      </c>
      <c r="E7" s="17" t="s">
        <v>7</v>
      </c>
      <c r="F7" s="17" t="s">
        <v>8</v>
      </c>
      <c r="G7" s="17" t="s">
        <v>9</v>
      </c>
      <c r="H7" s="17" t="s">
        <v>10</v>
      </c>
      <c r="I7" s="15" t="s">
        <v>11</v>
      </c>
      <c r="J7" s="15"/>
      <c r="K7" s="15"/>
    </row>
    <row r="8" spans="1:24">
      <c r="A8" s="267" t="s">
        <v>150</v>
      </c>
      <c r="B8" s="382">
        <v>543174.56999999995</v>
      </c>
      <c r="C8" s="382">
        <v>125628.08</v>
      </c>
      <c r="D8" s="382">
        <v>863812.66999999993</v>
      </c>
      <c r="E8" s="382">
        <v>203981.05</v>
      </c>
      <c r="F8" s="382">
        <v>162560.57999999996</v>
      </c>
      <c r="G8" s="382">
        <v>543712.42000000004</v>
      </c>
      <c r="H8" s="382">
        <v>244825.81</v>
      </c>
      <c r="I8" s="382">
        <f>SUM(B8:H8)</f>
        <v>2687695.1799999997</v>
      </c>
      <c r="J8" s="18"/>
      <c r="K8" s="12"/>
    </row>
    <row r="9" spans="1:24">
      <c r="A9" s="267" t="s">
        <v>151</v>
      </c>
      <c r="B9" s="383">
        <v>705179.6</v>
      </c>
      <c r="C9" s="383">
        <v>98725.440000000002</v>
      </c>
      <c r="D9" s="383">
        <v>870929.04999999981</v>
      </c>
      <c r="E9" s="383">
        <v>171670.15</v>
      </c>
      <c r="F9" s="383">
        <v>165491.05000000002</v>
      </c>
      <c r="G9" s="383">
        <v>623502.39</v>
      </c>
      <c r="H9" s="383">
        <v>347211.21</v>
      </c>
      <c r="I9" s="382">
        <f t="shared" ref="I9:I17" si="0">SUM(B9:H9)</f>
        <v>2982708.8899999997</v>
      </c>
      <c r="J9" s="18"/>
      <c r="K9" s="12"/>
      <c r="M9" s="385"/>
    </row>
    <row r="10" spans="1:24">
      <c r="A10" s="267" t="s">
        <v>152</v>
      </c>
      <c r="B10" s="382">
        <v>637582.79</v>
      </c>
      <c r="C10" s="382">
        <v>102022.41</v>
      </c>
      <c r="D10" s="382">
        <v>890162.55999999994</v>
      </c>
      <c r="E10" s="382">
        <v>141722.78999999998</v>
      </c>
      <c r="F10" s="382">
        <v>139778.32999999999</v>
      </c>
      <c r="G10" s="382">
        <v>479738.81999999995</v>
      </c>
      <c r="H10" s="382">
        <v>273284.12</v>
      </c>
      <c r="I10" s="382">
        <f t="shared" si="0"/>
        <v>2664291.8200000003</v>
      </c>
      <c r="J10" s="18"/>
      <c r="K10" s="12"/>
    </row>
    <row r="11" spans="1:24">
      <c r="A11" s="267" t="s">
        <v>153</v>
      </c>
      <c r="B11" s="382">
        <f>-'[1]County Region Rollup'!F$7</f>
        <v>475690.17</v>
      </c>
      <c r="C11" s="382">
        <f>-'[1]County Region Rollup'!F$13</f>
        <v>103494.23000000001</v>
      </c>
      <c r="D11" s="382">
        <f>-'[1]County Region Rollup'!F$24</f>
        <v>848268.54</v>
      </c>
      <c r="E11" s="382">
        <f>-'[1]County Region Rollup'!F$32</f>
        <v>178482.07</v>
      </c>
      <c r="F11" s="382">
        <f>-'[1]County Region Rollup'!F$40</f>
        <v>139983.08000000002</v>
      </c>
      <c r="G11" s="382">
        <f>-'[1]County Region Rollup'!F$47</f>
        <v>532748.68000000005</v>
      </c>
      <c r="H11" s="382">
        <f>-'[1]County Region Rollup'!F$52</f>
        <v>214348.75</v>
      </c>
      <c r="I11" s="382">
        <f t="shared" si="0"/>
        <v>2493015.52</v>
      </c>
      <c r="J11" s="18"/>
      <c r="K11" s="12"/>
    </row>
    <row r="12" spans="1:24">
      <c r="A12" s="267" t="s">
        <v>155</v>
      </c>
      <c r="B12" s="382">
        <f>-'[1]County Region Rollup'!G$7</f>
        <v>251860.74</v>
      </c>
      <c r="C12" s="382">
        <f>-'[1]County Region Rollup'!G$13</f>
        <v>90734.5</v>
      </c>
      <c r="D12" s="382">
        <f>-'[1]County Region Rollup'!G$24</f>
        <v>766426.79</v>
      </c>
      <c r="E12" s="382">
        <f>-'[1]County Region Rollup'!G$32</f>
        <v>108846.6</v>
      </c>
      <c r="F12" s="382">
        <f>-'[1]County Region Rollup'!G$40</f>
        <v>81568.250000000015</v>
      </c>
      <c r="G12" s="382">
        <f>-'[1]County Region Rollup'!G$47</f>
        <v>273878</v>
      </c>
      <c r="H12" s="382">
        <f>-'[1]County Region Rollup'!G$52</f>
        <v>151642.56</v>
      </c>
      <c r="I12" s="382">
        <f t="shared" si="0"/>
        <v>1724957.4400000002</v>
      </c>
      <c r="J12" s="18"/>
      <c r="K12" s="12"/>
    </row>
    <row r="13" spans="1:24">
      <c r="A13" s="267" t="s">
        <v>157</v>
      </c>
      <c r="B13" s="382">
        <f>-'[1]County Region Rollup'!H$7</f>
        <v>179794.47999999998</v>
      </c>
      <c r="C13" s="382">
        <f>-'[1]County Region Rollup'!H$13</f>
        <v>76460.649999999994</v>
      </c>
      <c r="D13" s="382">
        <f>-'[1]County Region Rollup'!H$24</f>
        <v>498003.18000000005</v>
      </c>
      <c r="E13" s="382">
        <f>-'[1]County Region Rollup'!H$32</f>
        <v>74666.429999999993</v>
      </c>
      <c r="F13" s="382">
        <f>-'[1]County Region Rollup'!H$40</f>
        <v>68573.219999999987</v>
      </c>
      <c r="G13" s="382">
        <f>-'[1]County Region Rollup'!H$47</f>
        <v>154065.34</v>
      </c>
      <c r="H13" s="382">
        <f>-'[1]County Region Rollup'!H$52</f>
        <v>74167.87999999999</v>
      </c>
      <c r="I13" s="382">
        <f t="shared" si="0"/>
        <v>1125731.18</v>
      </c>
      <c r="J13" s="18"/>
      <c r="K13" s="12"/>
    </row>
    <row r="14" spans="1:24">
      <c r="A14" s="267" t="s">
        <v>159</v>
      </c>
      <c r="B14" s="382">
        <f>-'[1]County Region Rollup'!I$7</f>
        <v>244325.47999999998</v>
      </c>
      <c r="C14" s="382">
        <f>-'[1]County Region Rollup'!I$13</f>
        <v>55194.14</v>
      </c>
      <c r="D14" s="382">
        <f>-'[1]County Region Rollup'!I$24</f>
        <v>490016.46</v>
      </c>
      <c r="E14" s="382">
        <f>-'[1]County Region Rollup'!I$32</f>
        <v>97503.23</v>
      </c>
      <c r="F14" s="382">
        <f>-'[1]County Region Rollup'!I$40</f>
        <v>74563.12000000001</v>
      </c>
      <c r="G14" s="382">
        <f>-'[1]County Region Rollup'!I$47</f>
        <v>206878.67</v>
      </c>
      <c r="H14" s="382">
        <f>-'[1]County Region Rollup'!I$52</f>
        <v>201995.09</v>
      </c>
      <c r="I14" s="382">
        <f t="shared" si="0"/>
        <v>1370476.1900000002</v>
      </c>
      <c r="J14" s="18"/>
      <c r="K14" s="12"/>
    </row>
    <row r="15" spans="1:24">
      <c r="A15" s="267" t="s">
        <v>170</v>
      </c>
      <c r="B15" s="382">
        <f>-'[1]County Region Rollup'!J$7</f>
        <v>217271.01</v>
      </c>
      <c r="C15" s="382">
        <f>-'[1]County Region Rollup'!J$13</f>
        <v>48704.15</v>
      </c>
      <c r="D15" s="382">
        <f>-'[1]County Region Rollup'!J$24</f>
        <v>475301.27999999997</v>
      </c>
      <c r="E15" s="382">
        <f>-'[1]County Region Rollup'!J$32</f>
        <v>60418.25</v>
      </c>
      <c r="F15" s="382">
        <f>-'[1]County Region Rollup'!J$40</f>
        <v>67820.670000000013</v>
      </c>
      <c r="G15" s="382">
        <f>-'[1]County Region Rollup'!J$47</f>
        <v>245851.28999999998</v>
      </c>
      <c r="H15" s="382">
        <f>-'[1]County Region Rollup'!J$52</f>
        <v>183295.87</v>
      </c>
      <c r="I15" s="382">
        <f t="shared" si="0"/>
        <v>1298662.52</v>
      </c>
      <c r="J15" s="18"/>
      <c r="K15" s="12"/>
      <c r="L15" s="10"/>
    </row>
    <row r="16" spans="1:24">
      <c r="A16" s="267" t="s">
        <v>171</v>
      </c>
      <c r="B16" s="382">
        <f>-'[1]County Region Rollup'!K$7</f>
        <v>226740.92</v>
      </c>
      <c r="C16" s="382">
        <f>-'[1]County Region Rollup'!K$13</f>
        <v>48585.87</v>
      </c>
      <c r="D16" s="382">
        <f>-'[1]County Region Rollup'!K$24</f>
        <v>539869.39</v>
      </c>
      <c r="E16" s="382">
        <f>-'[1]County Region Rollup'!K$32</f>
        <v>75085.430000000008</v>
      </c>
      <c r="F16" s="382">
        <f>-'[1]County Region Rollup'!K$40</f>
        <v>65565.960000000006</v>
      </c>
      <c r="G16" s="382">
        <f>-'[1]County Region Rollup'!K$47</f>
        <v>220628.53999999998</v>
      </c>
      <c r="H16" s="382">
        <f>-'[1]County Region Rollup'!K$52</f>
        <v>233930.63</v>
      </c>
      <c r="I16" s="382">
        <f t="shared" si="0"/>
        <v>1410406.7400000002</v>
      </c>
      <c r="J16" s="18"/>
      <c r="K16" s="12"/>
      <c r="L16" s="10"/>
    </row>
    <row r="17" spans="1:14">
      <c r="A17" s="267" t="s">
        <v>172</v>
      </c>
      <c r="B17" s="382">
        <f>-'[1]County Region Rollup'!L$7</f>
        <v>281274.45</v>
      </c>
      <c r="C17" s="382">
        <f>-'[1]County Region Rollup'!L$13</f>
        <v>66260.13</v>
      </c>
      <c r="D17" s="382">
        <f>-'[1]County Region Rollup'!L$24</f>
        <v>701907.56</v>
      </c>
      <c r="E17" s="382">
        <f>-'[1]County Region Rollup'!L$32</f>
        <v>113374.34</v>
      </c>
      <c r="F17" s="382">
        <f>-'[1]County Region Rollup'!L$40</f>
        <v>96146.699999999983</v>
      </c>
      <c r="G17" s="382">
        <f>-'[1]County Region Rollup'!L$47</f>
        <v>263459.32</v>
      </c>
      <c r="H17" s="382">
        <f>-'[1]County Region Rollup'!L$52</f>
        <v>299916.95000000007</v>
      </c>
      <c r="I17" s="382">
        <f t="shared" si="0"/>
        <v>1822339.4500000002</v>
      </c>
      <c r="J17" s="18"/>
      <c r="K17" s="12"/>
      <c r="L17" s="10"/>
    </row>
    <row r="18" spans="1:14">
      <c r="A18" s="267" t="s">
        <v>173</v>
      </c>
      <c r="B18" s="382">
        <f>-'[1]County Region Rollup'!M$7</f>
        <v>210871.54</v>
      </c>
      <c r="C18" s="382">
        <f>-'[1]County Region Rollup'!M$13</f>
        <v>68603.73000000001</v>
      </c>
      <c r="D18" s="382">
        <f>-'[1]County Region Rollup'!M$24</f>
        <v>644563.09</v>
      </c>
      <c r="E18" s="382">
        <f>-'[1]County Region Rollup'!M$32</f>
        <v>102111.70999999999</v>
      </c>
      <c r="F18" s="382">
        <f>-'[1]County Region Rollup'!M$40</f>
        <v>73572.14</v>
      </c>
      <c r="G18" s="382">
        <f>-'[1]County Region Rollup'!M$47</f>
        <v>250560.24</v>
      </c>
      <c r="H18" s="382">
        <f>-'[1]County Region Rollup'!M$52</f>
        <v>82075.600000000006</v>
      </c>
      <c r="I18" s="382">
        <f>SUM(B18:H18)</f>
        <v>1432358.05</v>
      </c>
      <c r="J18" s="18"/>
      <c r="K18" s="12"/>
      <c r="L18" s="10"/>
    </row>
    <row r="19" spans="1:14">
      <c r="A19" s="267" t="s">
        <v>174</v>
      </c>
      <c r="B19" s="382">
        <f>-'[1]County Region Rollup'!N$7</f>
        <v>318753.06</v>
      </c>
      <c r="C19" s="382">
        <f>-'[1]County Region Rollup'!N$13</f>
        <v>88705.510000000009</v>
      </c>
      <c r="D19" s="382">
        <f>-'[1]County Region Rollup'!N$24</f>
        <v>764822.42999999993</v>
      </c>
      <c r="E19" s="382">
        <f>-'[1]County Region Rollup'!N$32</f>
        <v>133877.70000000001</v>
      </c>
      <c r="F19" s="382">
        <f>-'[1]County Region Rollup'!N$40</f>
        <v>113468.90000000001</v>
      </c>
      <c r="G19" s="382">
        <f>-'[1]County Region Rollup'!N$47</f>
        <v>383352.70999999996</v>
      </c>
      <c r="H19" s="382">
        <f>-'[1]County Region Rollup'!N$52</f>
        <v>110240.84</v>
      </c>
      <c r="I19" s="382">
        <f>SUM(B19:H19)</f>
        <v>1913221.15</v>
      </c>
      <c r="J19" s="18"/>
      <c r="K19" s="12"/>
      <c r="L19" s="10"/>
    </row>
    <row r="20" spans="1:14">
      <c r="A20" s="11"/>
      <c r="B20" s="12"/>
      <c r="C20" s="12" t="s">
        <v>12</v>
      </c>
      <c r="D20" s="12"/>
      <c r="E20" s="12"/>
      <c r="F20" s="12"/>
      <c r="G20" s="12"/>
      <c r="H20" s="12"/>
      <c r="I20" s="19"/>
      <c r="J20" s="12"/>
      <c r="K20" s="12"/>
      <c r="L20" s="10"/>
    </row>
    <row r="21" spans="1:14">
      <c r="A21" s="20" t="s">
        <v>11</v>
      </c>
      <c r="B21" s="21">
        <f>SUM(B8:B20)</f>
        <v>4292518.8099999996</v>
      </c>
      <c r="C21" s="21">
        <f t="shared" ref="C21:H21" si="1">SUM(C8:C19)</f>
        <v>973118.84000000008</v>
      </c>
      <c r="D21" s="21">
        <f t="shared" si="1"/>
        <v>8354082.9999999981</v>
      </c>
      <c r="E21" s="21">
        <f t="shared" si="1"/>
        <v>1461739.7499999998</v>
      </c>
      <c r="F21" s="21">
        <f t="shared" si="1"/>
        <v>1249091.9999999998</v>
      </c>
      <c r="G21" s="21">
        <f t="shared" si="1"/>
        <v>4178376.42</v>
      </c>
      <c r="H21" s="21">
        <f t="shared" si="1"/>
        <v>2416935.31</v>
      </c>
      <c r="I21" s="21">
        <f>SUM(B21+C21+D21+E21+F21+G21+H21)</f>
        <v>22925864.129999999</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95" t="s">
        <v>147</v>
      </c>
      <c r="B24" s="395"/>
      <c r="C24" s="395"/>
      <c r="D24" s="395"/>
      <c r="E24" s="395"/>
      <c r="F24" s="395"/>
      <c r="G24" s="395"/>
      <c r="H24" s="395"/>
      <c r="I24" s="395"/>
      <c r="J24" s="395"/>
      <c r="K24" s="395"/>
      <c r="L24" s="395"/>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3">
        <v>99273.77</v>
      </c>
      <c r="J39" s="343">
        <v>446731.97</v>
      </c>
      <c r="K39" s="340"/>
      <c r="L39" s="344">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1">
        <f t="shared" ref="B45:J45" si="5">SUM(B27:B29)</f>
        <v>457062</v>
      </c>
      <c r="C45" s="341">
        <f t="shared" si="5"/>
        <v>84310.47</v>
      </c>
      <c r="D45" s="341">
        <f t="shared" si="5"/>
        <v>699907.12</v>
      </c>
      <c r="E45" s="341">
        <f t="shared" si="5"/>
        <v>150327.92000000001</v>
      </c>
      <c r="F45" s="341">
        <f t="shared" si="5"/>
        <v>132191.64000000001</v>
      </c>
      <c r="G45" s="341">
        <f t="shared" si="5"/>
        <v>342982.35000000003</v>
      </c>
      <c r="H45" s="341">
        <f t="shared" si="5"/>
        <v>230370.71000000002</v>
      </c>
      <c r="I45" s="341">
        <f t="shared" si="5"/>
        <v>466033.82999999996</v>
      </c>
      <c r="J45" s="341">
        <f t="shared" si="5"/>
        <v>2097152.2199999997</v>
      </c>
      <c r="K45" s="341"/>
      <c r="L45" s="341">
        <f>SUM(L27:L29)</f>
        <v>4660338.26</v>
      </c>
    </row>
    <row r="46" spans="1:12" hidden="1">
      <c r="A46" s="280" t="s">
        <v>23</v>
      </c>
      <c r="B46" s="341">
        <f t="shared" ref="B46:J46" si="6">SUM(B30:B32)</f>
        <v>229069.74999999997</v>
      </c>
      <c r="C46" s="341">
        <f t="shared" si="6"/>
        <v>86607.33</v>
      </c>
      <c r="D46" s="341">
        <f t="shared" si="6"/>
        <v>519761.53</v>
      </c>
      <c r="E46" s="341">
        <f t="shared" si="6"/>
        <v>99977.62</v>
      </c>
      <c r="F46" s="341">
        <f t="shared" si="6"/>
        <v>80477.23000000001</v>
      </c>
      <c r="G46" s="341">
        <f t="shared" si="6"/>
        <v>199513</v>
      </c>
      <c r="H46" s="341">
        <f t="shared" si="6"/>
        <v>104877.14</v>
      </c>
      <c r="I46" s="341">
        <f t="shared" si="6"/>
        <v>293396.37</v>
      </c>
      <c r="J46" s="341">
        <f t="shared" si="6"/>
        <v>1320283.6000000001</v>
      </c>
      <c r="K46" s="341"/>
      <c r="L46" s="341">
        <f>SUM(L30:L32)</f>
        <v>2933963.5700000003</v>
      </c>
    </row>
    <row r="47" spans="1:12" hidden="1">
      <c r="A47" s="280" t="s">
        <v>24</v>
      </c>
      <c r="B47" s="341">
        <f t="shared" ref="B47:J47" si="7">SUM(B33:B35)</f>
        <v>333170.83999999997</v>
      </c>
      <c r="C47" s="341">
        <f t="shared" si="7"/>
        <v>112916.08</v>
      </c>
      <c r="D47" s="341">
        <f t="shared" si="7"/>
        <v>925719.81</v>
      </c>
      <c r="E47" s="341">
        <f t="shared" si="7"/>
        <v>158098.56</v>
      </c>
      <c r="F47" s="341">
        <f t="shared" si="7"/>
        <v>142743.16999999998</v>
      </c>
      <c r="G47" s="341">
        <f t="shared" si="7"/>
        <v>277746.95</v>
      </c>
      <c r="H47" s="341">
        <f t="shared" si="7"/>
        <v>224863.41</v>
      </c>
      <c r="I47" s="341">
        <f t="shared" si="7"/>
        <v>138245.09</v>
      </c>
      <c r="J47" s="341">
        <f t="shared" si="7"/>
        <v>622102.92999999993</v>
      </c>
      <c r="K47" s="341"/>
      <c r="L47" s="341">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94" t="s">
        <v>135</v>
      </c>
      <c r="C59" s="394"/>
      <c r="D59" s="394"/>
      <c r="E59" s="394"/>
      <c r="F59" s="394"/>
      <c r="G59" s="394"/>
      <c r="H59" s="394"/>
      <c r="I59" s="394"/>
      <c r="J59" s="394"/>
      <c r="K59" s="394"/>
      <c r="L59" s="394"/>
    </row>
    <row r="60" spans="1:12" ht="45" hidden="1" customHeight="1">
      <c r="B60" s="394"/>
      <c r="C60" s="394"/>
      <c r="D60" s="394"/>
      <c r="E60" s="394"/>
      <c r="F60" s="394"/>
      <c r="G60" s="394"/>
      <c r="H60" s="394"/>
      <c r="I60" s="394"/>
      <c r="J60" s="394"/>
      <c r="K60" s="394"/>
      <c r="L60" s="394"/>
    </row>
    <row r="61" spans="1:12" hidden="1">
      <c r="B61" s="283" t="s">
        <v>133</v>
      </c>
      <c r="C61" s="40"/>
      <c r="D61" s="40"/>
    </row>
    <row r="62" spans="1:12" hidden="1">
      <c r="B62" s="284" t="s">
        <v>134</v>
      </c>
      <c r="C62" s="40"/>
      <c r="D62" s="40"/>
    </row>
    <row r="63" spans="1:12" hidden="1"/>
    <row r="64" spans="1:12" hidden="1"/>
    <row r="66" spans="9:9">
      <c r="I66" s="348"/>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topLeftCell="A115" zoomScale="120" zoomScaleNormal="120" workbookViewId="0">
      <selection sqref="A1:J1"/>
    </sheetView>
  </sheetViews>
  <sheetFormatPr defaultRowHeight="14.4"/>
  <cols>
    <col min="1" max="1" width="15.6640625" customWidth="1"/>
    <col min="2" max="8" width="11.109375" customWidth="1"/>
    <col min="9" max="9" width="1.33203125" customWidth="1"/>
    <col min="10" max="10" width="12.6640625" customWidth="1"/>
  </cols>
  <sheetData>
    <row r="1" spans="1:25" ht="21" customHeight="1">
      <c r="A1" s="399" t="s">
        <v>0</v>
      </c>
      <c r="B1" s="399"/>
      <c r="C1" s="399"/>
      <c r="D1" s="399"/>
      <c r="E1" s="399"/>
      <c r="F1" s="399"/>
      <c r="G1" s="399"/>
      <c r="H1" s="399"/>
      <c r="I1" s="399"/>
      <c r="J1" s="399"/>
      <c r="K1" s="2"/>
    </row>
    <row r="2" spans="1:25" ht="15" thickBot="1">
      <c r="A2" s="3"/>
      <c r="B2" s="1"/>
      <c r="C2" s="1"/>
      <c r="D2" s="1"/>
      <c r="E2" s="1"/>
      <c r="F2" s="1"/>
      <c r="G2" s="1"/>
      <c r="H2" s="1"/>
      <c r="I2" s="1"/>
      <c r="J2" s="1"/>
      <c r="K2" s="2"/>
    </row>
    <row r="3" spans="1:25" ht="28.2"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 thickBot="1">
      <c r="A31" s="129">
        <v>42887</v>
      </c>
      <c r="B31" s="48">
        <v>146591</v>
      </c>
      <c r="C31" s="48">
        <v>58150</v>
      </c>
      <c r="D31" s="48">
        <v>355474</v>
      </c>
      <c r="E31" s="48">
        <v>78227</v>
      </c>
      <c r="F31" s="48">
        <v>59359</v>
      </c>
      <c r="G31" s="48">
        <v>122272</v>
      </c>
      <c r="H31" s="48">
        <v>35152</v>
      </c>
      <c r="I31" s="48"/>
      <c r="J31" s="52">
        <f>+SUM(B31:H31)</f>
        <v>855225</v>
      </c>
    </row>
    <row r="32" spans="1:11" ht="1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7">
        <f t="shared" si="9"/>
        <v>13642851.16</v>
      </c>
    </row>
    <row r="63" spans="1:10" ht="15" thickBot="1">
      <c r="A63" s="373" t="s">
        <v>179</v>
      </c>
      <c r="B63" s="374">
        <f t="shared" ref="B63:J63" si="11">((B62-B47)/B47)</f>
        <v>0.1396057402241509</v>
      </c>
      <c r="C63" s="374">
        <f t="shared" si="11"/>
        <v>0.12097496247654073</v>
      </c>
      <c r="D63" s="374">
        <f t="shared" si="11"/>
        <v>9.8002427399945413E-2</v>
      </c>
      <c r="E63" s="374">
        <f t="shared" si="11"/>
        <v>3.6046163883234027E-2</v>
      </c>
      <c r="F63" s="374">
        <f t="shared" si="11"/>
        <v>8.1507722668247198E-2</v>
      </c>
      <c r="G63" s="374">
        <f t="shared" si="11"/>
        <v>0.17797495476376626</v>
      </c>
      <c r="H63" s="374">
        <f t="shared" si="11"/>
        <v>0.17007644615262377</v>
      </c>
      <c r="I63" s="374" t="e">
        <f t="shared" si="11"/>
        <v>#DIV/0!</v>
      </c>
      <c r="J63" s="374">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 thickBot="1">
      <c r="A77" s="332" t="s">
        <v>187</v>
      </c>
      <c r="B77" s="50">
        <v>2510556.1199999996</v>
      </c>
      <c r="C77" s="50">
        <v>601566.44000000006</v>
      </c>
      <c r="D77" s="50">
        <v>4753977.9799999995</v>
      </c>
      <c r="E77" s="50">
        <v>819595.00000000012</v>
      </c>
      <c r="F77" s="50">
        <v>760499.74</v>
      </c>
      <c r="G77" s="50">
        <v>2052124.3399999999</v>
      </c>
      <c r="H77" s="50">
        <v>1469798.6499999997</v>
      </c>
      <c r="I77" s="50"/>
      <c r="J77" s="347">
        <v>12968118.27</v>
      </c>
    </row>
    <row r="78" spans="1:10" ht="15" thickBot="1">
      <c r="A78" s="373" t="s">
        <v>200</v>
      </c>
      <c r="B78" s="374">
        <f>((B77-B62)/B62)</f>
        <v>-1.203015779298538E-2</v>
      </c>
      <c r="C78" s="374">
        <f t="shared" ref="C78:J78" si="12">((C77-C62)/C62)</f>
        <v>-0.13179103821257671</v>
      </c>
      <c r="D78" s="374">
        <f t="shared" si="12"/>
        <v>-7.3366796589988764E-2</v>
      </c>
      <c r="E78" s="374">
        <f t="shared" si="12"/>
        <v>-0.10619743534243396</v>
      </c>
      <c r="F78" s="374">
        <f t="shared" si="12"/>
        <v>-8.861689543309198E-2</v>
      </c>
      <c r="G78" s="374">
        <f t="shared" si="12"/>
        <v>-2.8156967368175197E-2</v>
      </c>
      <c r="H78" s="374">
        <f t="shared" si="12"/>
        <v>3.838626036106136E-2</v>
      </c>
      <c r="I78" s="374" t="e">
        <f t="shared" si="12"/>
        <v>#DIV/0!</v>
      </c>
      <c r="J78" s="374">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7">
        <f>SUM(J80:J91)</f>
        <v>14944836.789999999</v>
      </c>
    </row>
    <row r="93" spans="1:10" ht="15" thickBot="1">
      <c r="A93" s="373" t="s">
        <v>201</v>
      </c>
      <c r="B93" s="374">
        <f>((B92-B77)/B77)</f>
        <v>0.31368911203626082</v>
      </c>
      <c r="C93" s="374">
        <f t="shared" ref="C93:J93" si="14">((C92-C77)/C77)</f>
        <v>9.322621122282021E-2</v>
      </c>
      <c r="D93" s="374">
        <f t="shared" si="14"/>
        <v>2.7683632644844497E-2</v>
      </c>
      <c r="E93" s="374">
        <f t="shared" si="14"/>
        <v>0.21652030576077202</v>
      </c>
      <c r="F93" s="374">
        <f t="shared" si="14"/>
        <v>8.6392784302595477E-2</v>
      </c>
      <c r="G93" s="374">
        <f t="shared" si="14"/>
        <v>0.33785338757786998</v>
      </c>
      <c r="H93" s="374">
        <f t="shared" si="14"/>
        <v>4.4235616898954291E-2</v>
      </c>
      <c r="I93" s="374" t="e">
        <f t="shared" si="14"/>
        <v>#DIV/0!</v>
      </c>
      <c r="J93" s="374">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7">
        <f>SUM(J95:J106)</f>
        <v>20644072.849999998</v>
      </c>
    </row>
    <row r="108" spans="1:10" ht="15" thickBot="1">
      <c r="A108" s="373" t="s">
        <v>229</v>
      </c>
      <c r="B108" s="374">
        <f>((B107-B92)/B92)</f>
        <v>0.26252901739886891</v>
      </c>
      <c r="C108" s="374">
        <f t="shared" ref="C108:J108" si="17">((C107-C92)/C92)</f>
        <v>0.28703959046797334</v>
      </c>
      <c r="D108" s="374">
        <f t="shared" si="17"/>
        <v>0.4805051446281558</v>
      </c>
      <c r="E108" s="374">
        <f t="shared" si="17"/>
        <v>0.34338564785400366</v>
      </c>
      <c r="F108" s="374">
        <f t="shared" si="17"/>
        <v>0.34706556971221908</v>
      </c>
      <c r="G108" s="374">
        <f t="shared" si="17"/>
        <v>0.36180158637508747</v>
      </c>
      <c r="H108" s="374">
        <f t="shared" si="17"/>
        <v>0.4395617950580531</v>
      </c>
      <c r="I108" s="374" t="e">
        <f t="shared" si="17"/>
        <v>#DIV/0!</v>
      </c>
      <c r="J108" s="374">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7">
        <f>SUM(J110:J121)</f>
        <v>21337536.899999995</v>
      </c>
    </row>
    <row r="123" spans="1:10" ht="15" thickBot="1">
      <c r="A123" s="373" t="s">
        <v>245</v>
      </c>
      <c r="B123" s="374">
        <f>((B122-B107)/B107)</f>
        <v>4.5283299752475687E-3</v>
      </c>
      <c r="C123" s="374">
        <f t="shared" ref="C123:H123" si="20">((C122-C107)/C107)</f>
        <v>3.421723846150148E-2</v>
      </c>
      <c r="D123" s="374">
        <f t="shared" si="20"/>
        <v>6.416828767671745E-2</v>
      </c>
      <c r="E123" s="374">
        <f t="shared" si="20"/>
        <v>0.10208306981910305</v>
      </c>
      <c r="F123" s="374">
        <f t="shared" si="20"/>
        <v>5.8290638147801367E-2</v>
      </c>
      <c r="G123" s="374">
        <f t="shared" si="20"/>
        <v>-4.6756881161073911E-2</v>
      </c>
      <c r="H123" s="374">
        <f t="shared" si="20"/>
        <v>7.0022999529179716E-2</v>
      </c>
      <c r="I123" s="374" t="e">
        <v>#DIV/0!</v>
      </c>
      <c r="J123" s="374">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7">
        <f>SUM(J125:J136)</f>
        <v>21920444.300000004</v>
      </c>
    </row>
    <row r="138" spans="1:10" ht="15" thickBot="1">
      <c r="A138" s="373" t="s">
        <v>262</v>
      </c>
      <c r="B138" s="374">
        <f>((B137-B122)/B122)</f>
        <v>3.6316188263159935E-4</v>
      </c>
      <c r="C138" s="374">
        <f t="shared" ref="C138:H138" si="23">((C137-C122)/C122)</f>
        <v>2.4186417486138142E-2</v>
      </c>
      <c r="D138" s="374">
        <f t="shared" si="23"/>
        <v>2.6250770061772961E-2</v>
      </c>
      <c r="E138" s="374">
        <f t="shared" si="23"/>
        <v>2.0730111466846023E-2</v>
      </c>
      <c r="F138" s="374">
        <f t="shared" si="23"/>
        <v>5.176412407064062E-2</v>
      </c>
      <c r="G138" s="374">
        <f t="shared" si="23"/>
        <v>0.1110295501898764</v>
      </c>
      <c r="H138" s="374">
        <f t="shared" si="23"/>
        <v>-5.4613209773882399E-2</v>
      </c>
      <c r="I138" s="374" t="e">
        <v>#DIV/0!</v>
      </c>
      <c r="J138" s="374">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475690.17</v>
      </c>
      <c r="C143" s="331">
        <f>'Monthly Distribution'!C11</f>
        <v>103494.23000000001</v>
      </c>
      <c r="D143" s="331">
        <f>'Monthly Distribution'!D11</f>
        <v>848268.54</v>
      </c>
      <c r="E143" s="331">
        <f>'Monthly Distribution'!E11</f>
        <v>178482.07</v>
      </c>
      <c r="F143" s="331">
        <f>'Monthly Distribution'!F11</f>
        <v>139983.08000000002</v>
      </c>
      <c r="G143" s="331">
        <f>'Monthly Distribution'!G11</f>
        <v>532748.68000000005</v>
      </c>
      <c r="H143" s="331">
        <f>'Monthly Distribution'!H11</f>
        <v>214348.75</v>
      </c>
      <c r="I143" s="331"/>
      <c r="J143" s="331">
        <f t="shared" si="24"/>
        <v>2493015.52</v>
      </c>
    </row>
    <row r="144" spans="1:10">
      <c r="A144" s="330">
        <v>45626</v>
      </c>
      <c r="B144" s="331">
        <f>'Monthly Distribution'!B12</f>
        <v>251860.74</v>
      </c>
      <c r="C144" s="331">
        <f>'Monthly Distribution'!C12</f>
        <v>90734.5</v>
      </c>
      <c r="D144" s="331">
        <f>'Monthly Distribution'!D12</f>
        <v>766426.79</v>
      </c>
      <c r="E144" s="331">
        <f>'Monthly Distribution'!E12</f>
        <v>108846.6</v>
      </c>
      <c r="F144" s="331">
        <f>'Monthly Distribution'!F12</f>
        <v>81568.250000000015</v>
      </c>
      <c r="G144" s="331">
        <f>'Monthly Distribution'!G12</f>
        <v>273878</v>
      </c>
      <c r="H144" s="331">
        <f>'Monthly Distribution'!H12</f>
        <v>151642.56</v>
      </c>
      <c r="I144" s="331"/>
      <c r="J144" s="331">
        <f t="shared" si="24"/>
        <v>1724957.4400000002</v>
      </c>
    </row>
    <row r="145" spans="1:10">
      <c r="A145" s="330">
        <v>45657</v>
      </c>
      <c r="B145" s="331">
        <f>'Monthly Distribution'!B13</f>
        <v>179794.47999999998</v>
      </c>
      <c r="C145" s="331">
        <f>'Monthly Distribution'!C13</f>
        <v>76460.649999999994</v>
      </c>
      <c r="D145" s="331">
        <f>'Monthly Distribution'!D13</f>
        <v>498003.18000000005</v>
      </c>
      <c r="E145" s="331">
        <f>'Monthly Distribution'!E13</f>
        <v>74666.429999999993</v>
      </c>
      <c r="F145" s="331">
        <f>'Monthly Distribution'!F13</f>
        <v>68573.219999999987</v>
      </c>
      <c r="G145" s="331">
        <f>'Monthly Distribution'!G13</f>
        <v>154065.34</v>
      </c>
      <c r="H145" s="331">
        <f>'Monthly Distribution'!H13</f>
        <v>74167.87999999999</v>
      </c>
      <c r="I145" s="331"/>
      <c r="J145" s="331">
        <f t="shared" si="24"/>
        <v>1125731.18</v>
      </c>
    </row>
    <row r="146" spans="1:10">
      <c r="A146" s="330">
        <v>45688</v>
      </c>
      <c r="B146" s="331">
        <f>'Monthly Distribution'!B14</f>
        <v>244325.47999999998</v>
      </c>
      <c r="C146" s="331">
        <f>'Monthly Distribution'!C14</f>
        <v>55194.14</v>
      </c>
      <c r="D146" s="331">
        <f>'Monthly Distribution'!D14</f>
        <v>490016.46</v>
      </c>
      <c r="E146" s="331">
        <f>'Monthly Distribution'!E14</f>
        <v>97503.23</v>
      </c>
      <c r="F146" s="331">
        <f>'Monthly Distribution'!F14</f>
        <v>74563.12000000001</v>
      </c>
      <c r="G146" s="331">
        <f>'Monthly Distribution'!G14</f>
        <v>206878.67</v>
      </c>
      <c r="H146" s="331">
        <f>'Monthly Distribution'!H14</f>
        <v>201995.09</v>
      </c>
      <c r="I146" s="331"/>
      <c r="J146" s="331">
        <f t="shared" si="24"/>
        <v>1370476.1900000002</v>
      </c>
    </row>
    <row r="147" spans="1:10">
      <c r="A147" s="330">
        <v>45716</v>
      </c>
      <c r="B147" s="331">
        <f>'Monthly Distribution'!B15</f>
        <v>217271.01</v>
      </c>
      <c r="C147" s="331">
        <f>'Monthly Distribution'!C15</f>
        <v>48704.15</v>
      </c>
      <c r="D147" s="331">
        <f>'Monthly Distribution'!D15</f>
        <v>475301.27999999997</v>
      </c>
      <c r="E147" s="331">
        <f>'Monthly Distribution'!E15</f>
        <v>60418.25</v>
      </c>
      <c r="F147" s="331">
        <f>'Monthly Distribution'!F15</f>
        <v>67820.670000000013</v>
      </c>
      <c r="G147" s="331">
        <f>'Monthly Distribution'!G15</f>
        <v>245851.28999999998</v>
      </c>
      <c r="H147" s="331">
        <f>'Monthly Distribution'!H15</f>
        <v>183295.87</v>
      </c>
      <c r="I147" s="331"/>
      <c r="J147" s="331">
        <f t="shared" si="24"/>
        <v>1298662.52</v>
      </c>
    </row>
    <row r="148" spans="1:10">
      <c r="A148" s="330">
        <v>45747</v>
      </c>
      <c r="B148" s="331">
        <f>'Monthly Distribution'!B16</f>
        <v>226740.92</v>
      </c>
      <c r="C148" s="331">
        <f>'Monthly Distribution'!C16</f>
        <v>48585.87</v>
      </c>
      <c r="D148" s="331">
        <f>'Monthly Distribution'!D16</f>
        <v>539869.39</v>
      </c>
      <c r="E148" s="331">
        <f>'Monthly Distribution'!E16</f>
        <v>75085.430000000008</v>
      </c>
      <c r="F148" s="331">
        <f>'Monthly Distribution'!F16</f>
        <v>65565.960000000006</v>
      </c>
      <c r="G148" s="331">
        <f>'Monthly Distribution'!G16</f>
        <v>220628.53999999998</v>
      </c>
      <c r="H148" s="331">
        <f>'Monthly Distribution'!H16</f>
        <v>233930.63</v>
      </c>
      <c r="I148" s="331"/>
      <c r="J148" s="331">
        <f t="shared" si="24"/>
        <v>1410406.7400000002</v>
      </c>
    </row>
    <row r="149" spans="1:10">
      <c r="A149" s="330">
        <v>45777</v>
      </c>
      <c r="B149" s="331">
        <f>'Monthly Distribution'!B17</f>
        <v>281274.45</v>
      </c>
      <c r="C149" s="331">
        <f>'Monthly Distribution'!C17</f>
        <v>66260.13</v>
      </c>
      <c r="D149" s="331">
        <f>'Monthly Distribution'!D17</f>
        <v>701907.56</v>
      </c>
      <c r="E149" s="331">
        <f>'Monthly Distribution'!E17</f>
        <v>113374.34</v>
      </c>
      <c r="F149" s="331">
        <f>'Monthly Distribution'!F17</f>
        <v>96146.699999999983</v>
      </c>
      <c r="G149" s="331">
        <f>'Monthly Distribution'!G17</f>
        <v>263459.32</v>
      </c>
      <c r="H149" s="331">
        <f>'Monthly Distribution'!H17</f>
        <v>299916.95000000007</v>
      </c>
      <c r="I149" s="331"/>
      <c r="J149" s="331">
        <f t="shared" si="24"/>
        <v>1822339.4500000002</v>
      </c>
    </row>
    <row r="150" spans="1:10">
      <c r="A150" s="330">
        <v>45808</v>
      </c>
      <c r="B150" s="331">
        <f>'Monthly Distribution'!B18</f>
        <v>210871.54</v>
      </c>
      <c r="C150" s="331">
        <f>'Monthly Distribution'!C18</f>
        <v>68603.73000000001</v>
      </c>
      <c r="D150" s="331">
        <f>'Monthly Distribution'!D18</f>
        <v>644563.09</v>
      </c>
      <c r="E150" s="331">
        <f>'Monthly Distribution'!E18</f>
        <v>102111.70999999999</v>
      </c>
      <c r="F150" s="331">
        <f>'Monthly Distribution'!F18</f>
        <v>73572.14</v>
      </c>
      <c r="G150" s="331">
        <f>'Monthly Distribution'!G18</f>
        <v>250560.24</v>
      </c>
      <c r="H150" s="331">
        <f>'Monthly Distribution'!H18</f>
        <v>82075.600000000006</v>
      </c>
      <c r="I150" s="331">
        <v>1008308.77</v>
      </c>
      <c r="J150" s="331">
        <f t="shared" si="24"/>
        <v>1432358.05</v>
      </c>
    </row>
    <row r="151" spans="1:10" ht="15" thickBot="1">
      <c r="A151" s="330">
        <v>45838</v>
      </c>
      <c r="B151" s="331">
        <f>'Monthly Distribution'!B19</f>
        <v>318753.06</v>
      </c>
      <c r="C151" s="331">
        <f>'Monthly Distribution'!C19</f>
        <v>88705.510000000009</v>
      </c>
      <c r="D151" s="331">
        <f>'Monthly Distribution'!D19</f>
        <v>764822.42999999993</v>
      </c>
      <c r="E151" s="331">
        <f>'Monthly Distribution'!E19</f>
        <v>133877.70000000001</v>
      </c>
      <c r="F151" s="331">
        <f>'Monthly Distribution'!F19</f>
        <v>113468.90000000001</v>
      </c>
      <c r="G151" s="331">
        <f>'Monthly Distribution'!G19</f>
        <v>383352.70999999996</v>
      </c>
      <c r="H151" s="331">
        <f>'Monthly Distribution'!H19</f>
        <v>110240.84</v>
      </c>
      <c r="I151" s="46">
        <v>1099400.7399999998</v>
      </c>
      <c r="J151" s="331">
        <f t="shared" si="24"/>
        <v>1913221.15</v>
      </c>
    </row>
    <row r="152" spans="1:10" ht="15" thickBot="1">
      <c r="A152" s="332" t="s">
        <v>266</v>
      </c>
      <c r="B152" s="50">
        <f>SUM(B140:B151)</f>
        <v>4292518.8099999996</v>
      </c>
      <c r="C152" s="50">
        <f t="shared" ref="C152:H152" si="25">SUM(C140:C151)</f>
        <v>973118.84000000008</v>
      </c>
      <c r="D152" s="50">
        <f t="shared" si="25"/>
        <v>8354082.9999999981</v>
      </c>
      <c r="E152" s="50">
        <f t="shared" si="25"/>
        <v>1461739.7499999998</v>
      </c>
      <c r="F152" s="50">
        <f t="shared" si="25"/>
        <v>1249091.9999999998</v>
      </c>
      <c r="G152" s="50">
        <f t="shared" si="25"/>
        <v>4178376.42</v>
      </c>
      <c r="H152" s="50">
        <f t="shared" si="25"/>
        <v>2416935.31</v>
      </c>
      <c r="I152" s="50"/>
      <c r="J152" s="347">
        <f>SUM(J140:J151)</f>
        <v>22925864.129999995</v>
      </c>
    </row>
    <row r="153" spans="1:10" ht="15" thickBot="1">
      <c r="A153" s="373" t="s">
        <v>267</v>
      </c>
      <c r="B153" s="374">
        <f>((B152-B137)/B137)</f>
        <v>2.5860774494891027E-2</v>
      </c>
      <c r="C153" s="374">
        <f t="shared" ref="C153:H153" si="26">((C152-C137)/C137)</f>
        <v>8.5399342598247482E-2</v>
      </c>
      <c r="D153" s="374">
        <f t="shared" si="26"/>
        <v>5.7568363171676781E-2</v>
      </c>
      <c r="E153" s="374">
        <f t="shared" si="26"/>
        <v>-2.9880056429354401E-2</v>
      </c>
      <c r="F153" s="374">
        <f t="shared" si="26"/>
        <v>8.3154957781246177E-3</v>
      </c>
      <c r="G153" s="374">
        <f t="shared" si="26"/>
        <v>5.5242424399310375E-2</v>
      </c>
      <c r="H153" s="374">
        <f t="shared" si="26"/>
        <v>8.1373507641687784E-2</v>
      </c>
      <c r="I153" s="374" t="e">
        <v>#DIV/0!</v>
      </c>
      <c r="J153" s="374">
        <f>((J152-J137)/J137)</f>
        <v>4.5866763293661461E-2</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JS72"/>
  <sheetViews>
    <sheetView topLeftCell="HU1" workbookViewId="0">
      <selection activeCell="JD6" sqref="JD6"/>
    </sheetView>
  </sheetViews>
  <sheetFormatPr defaultColWidth="9.109375" defaultRowHeight="13.2"/>
  <cols>
    <col min="1" max="1" width="14" style="68" customWidth="1"/>
    <col min="2" max="2" width="15.109375" style="41" hidden="1" customWidth="1"/>
    <col min="3" max="3" width="15.109375" style="39" hidden="1" customWidth="1"/>
    <col min="4" max="13" width="15.109375" style="68" hidden="1" customWidth="1"/>
    <col min="14" max="14" width="1.88671875" style="68" hidden="1" customWidth="1"/>
    <col min="15" max="38" width="15.109375" style="68" hidden="1" customWidth="1"/>
    <col min="39" max="39" width="1.88671875" style="68" hidden="1" customWidth="1"/>
    <col min="40" max="62" width="15.109375" style="68" hidden="1" customWidth="1"/>
    <col min="63" max="63" width="15.6640625" style="68" hidden="1" customWidth="1"/>
    <col min="64" max="64" width="1.88671875" style="68" hidden="1" customWidth="1"/>
    <col min="65" max="88" width="15.109375" style="68" hidden="1" customWidth="1"/>
    <col min="89" max="89" width="1.88671875" style="68" hidden="1" customWidth="1"/>
    <col min="90" max="103" width="11.88671875" style="68" hidden="1" customWidth="1"/>
    <col min="104" max="104" width="12.88671875" style="68" hidden="1" customWidth="1"/>
    <col min="105" max="105" width="11.88671875" style="68" hidden="1" customWidth="1"/>
    <col min="106" max="106" width="12.33203125" style="68" hidden="1" customWidth="1"/>
    <col min="107" max="107" width="11.88671875" style="68" hidden="1" customWidth="1"/>
    <col min="108" max="108" width="12.33203125" style="68" hidden="1" customWidth="1"/>
    <col min="109" max="109" width="11.88671875" style="68" hidden="1" customWidth="1"/>
    <col min="110" max="111" width="11.33203125" style="68" hidden="1" customWidth="1"/>
    <col min="112" max="112" width="11.109375" style="68" hidden="1" customWidth="1"/>
    <col min="113" max="113" width="11.33203125" style="68" hidden="1" customWidth="1"/>
    <col min="114" max="114" width="1.88671875" style="68" hidden="1" customWidth="1"/>
    <col min="115" max="118" width="11.33203125" style="68" hidden="1" customWidth="1"/>
    <col min="119" max="120" width="11.44140625" style="68" hidden="1" customWidth="1"/>
    <col min="121" max="121" width="1.88671875" style="68" hidden="1" customWidth="1"/>
    <col min="122" max="125" width="11.44140625" style="68" hidden="1" customWidth="1"/>
    <col min="126" max="126" width="14" style="68" hidden="1" customWidth="1"/>
    <col min="127" max="127" width="11.33203125" style="68" hidden="1" customWidth="1"/>
    <col min="128" max="128" width="1.88671875" style="68" hidden="1" customWidth="1"/>
    <col min="129" max="134" width="11.33203125" style="68" hidden="1" customWidth="1"/>
    <col min="135" max="135" width="1.88671875" style="68" hidden="1" customWidth="1"/>
    <col min="136" max="141" width="11.33203125" style="68" hidden="1" customWidth="1"/>
    <col min="142" max="142" width="1.88671875" style="68" hidden="1" customWidth="1"/>
    <col min="143" max="148" width="11.33203125" style="68" hidden="1" customWidth="1"/>
    <col min="149" max="149" width="1.88671875" style="68" hidden="1" customWidth="1"/>
    <col min="150" max="155" width="11.33203125" style="68" hidden="1" customWidth="1"/>
    <col min="156" max="156" width="1.88671875" style="68" hidden="1" customWidth="1"/>
    <col min="157" max="162" width="12.33203125" style="68" hidden="1" customWidth="1"/>
    <col min="163" max="163" width="1.88671875" style="68" hidden="1" customWidth="1"/>
    <col min="164" max="165" width="12.33203125" style="68" hidden="1" customWidth="1"/>
    <col min="166" max="175" width="11.33203125" style="68" hidden="1" customWidth="1"/>
    <col min="176" max="176" width="1.88671875" style="68" hidden="1" customWidth="1"/>
    <col min="177" max="182" width="11.33203125" style="68" hidden="1" customWidth="1"/>
    <col min="183" max="183" width="1.88671875" style="68" hidden="1" customWidth="1"/>
    <col min="184" max="185" width="12.44140625" style="68" hidden="1" customWidth="1"/>
    <col min="186" max="189" width="12.33203125" style="68" hidden="1" customWidth="1"/>
    <col min="190" max="190" width="1.88671875" style="68" hidden="1" customWidth="1"/>
    <col min="191" max="192" width="12.33203125" style="68" hidden="1" customWidth="1"/>
    <col min="193" max="196" width="11.33203125" style="68" hidden="1" customWidth="1"/>
    <col min="197" max="202" width="11.33203125" style="68" bestFit="1" customWidth="1"/>
    <col min="203" max="203" width="1.88671875" style="68" customWidth="1"/>
    <col min="204" max="209" width="11.33203125" style="68" bestFit="1" customWidth="1"/>
    <col min="210" max="210" width="1.88671875" style="68" customWidth="1"/>
    <col min="211" max="212" width="12.44140625" style="68" bestFit="1" customWidth="1"/>
    <col min="213" max="216" width="12.33203125" style="68" bestFit="1" customWidth="1"/>
    <col min="217" max="217" width="1.88671875" style="68" customWidth="1"/>
    <col min="218" max="219" width="12.33203125" style="68" bestFit="1" customWidth="1"/>
    <col min="220" max="223" width="11.33203125" style="68" bestFit="1" customWidth="1"/>
    <col min="224" max="224" width="1.88671875" style="68" customWidth="1"/>
    <col min="225" max="230" width="11.33203125" style="68" bestFit="1" customWidth="1"/>
    <col min="231" max="231" width="1.88671875" style="68" customWidth="1"/>
    <col min="232" max="235" width="11.33203125" style="68" bestFit="1" customWidth="1"/>
    <col min="236" max="236" width="12.33203125" style="68" bestFit="1" customWidth="1"/>
    <col min="237" max="237" width="11.33203125" style="68" bestFit="1" customWidth="1"/>
    <col min="238" max="238" width="1.88671875" style="68" customWidth="1"/>
    <col min="239" max="240" width="12.44140625" style="68" bestFit="1" customWidth="1"/>
    <col min="241" max="244" width="12.33203125" style="68" bestFit="1" customWidth="1"/>
    <col min="245" max="245" width="1.88671875" style="68" customWidth="1"/>
    <col min="246" max="247" width="12.33203125" style="68" bestFit="1" customWidth="1"/>
    <col min="248" max="251" width="11.33203125" style="68" bestFit="1" customWidth="1"/>
    <col min="252" max="252" width="1.44140625" style="68" customWidth="1"/>
    <col min="253" max="258" width="11.33203125" style="68" bestFit="1" customWidth="1"/>
    <col min="259" max="259" width="2.88671875" style="68" customWidth="1"/>
    <col min="260" max="260" width="12.33203125" style="68" bestFit="1" customWidth="1"/>
    <col min="261" max="263" width="11.33203125" style="68" bestFit="1" customWidth="1"/>
    <col min="264" max="264" width="12.33203125" style="68" bestFit="1" customWidth="1"/>
    <col min="265" max="265" width="11.33203125" style="68" bestFit="1" customWidth="1"/>
    <col min="266" max="16384" width="9.109375" style="68"/>
  </cols>
  <sheetData>
    <row r="1" spans="1:279" ht="16.5" customHeight="1">
      <c r="A1" s="419"/>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N1" s="406" t="s">
        <v>111</v>
      </c>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M1" s="406" t="s">
        <v>111</v>
      </c>
      <c r="BN1" s="407"/>
      <c r="BO1" s="407"/>
      <c r="BP1" s="407"/>
      <c r="BQ1" s="407"/>
      <c r="BR1" s="407"/>
      <c r="BS1" s="407"/>
      <c r="BT1" s="407"/>
      <c r="BU1" s="407"/>
      <c r="BV1" s="407"/>
      <c r="BW1" s="407"/>
      <c r="BX1" s="407"/>
      <c r="BY1" s="407"/>
      <c r="BZ1" s="407"/>
      <c r="CA1" s="407"/>
      <c r="CB1" s="407"/>
      <c r="CC1" s="407"/>
      <c r="CD1" s="407"/>
      <c r="CE1" s="407"/>
      <c r="CF1" s="407"/>
      <c r="CG1" s="407"/>
      <c r="CH1" s="407"/>
      <c r="CI1" s="407"/>
      <c r="CJ1" s="360"/>
      <c r="CL1" s="406" t="s">
        <v>111</v>
      </c>
      <c r="CM1" s="407"/>
      <c r="CN1" s="407"/>
      <c r="CO1" s="407"/>
      <c r="CP1" s="407"/>
      <c r="CQ1" s="407"/>
      <c r="CR1" s="407"/>
      <c r="CS1" s="407"/>
      <c r="CT1" s="407"/>
      <c r="CU1" s="407"/>
      <c r="CV1" s="407"/>
      <c r="CW1" s="407"/>
      <c r="CX1" s="407"/>
      <c r="CY1" s="407"/>
      <c r="CZ1" s="407"/>
      <c r="DA1" s="407"/>
      <c r="DB1" s="407"/>
      <c r="DC1" s="407"/>
      <c r="DD1" s="407"/>
      <c r="DE1" s="407"/>
      <c r="DF1" s="407"/>
      <c r="DG1" s="407"/>
      <c r="DH1" s="407"/>
      <c r="DR1" s="68" t="s">
        <v>111</v>
      </c>
    </row>
    <row r="2" spans="1:279" ht="22.5" customHeight="1" thickBo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N2" s="413" t="s">
        <v>138</v>
      </c>
      <c r="AO2" s="413"/>
      <c r="AP2" s="413"/>
      <c r="AQ2" s="413"/>
      <c r="AR2" s="413"/>
      <c r="AS2" s="413"/>
      <c r="AT2" s="413"/>
      <c r="AU2" s="413"/>
      <c r="AV2" s="413"/>
      <c r="AW2" s="413"/>
      <c r="AX2" s="413"/>
      <c r="AY2" s="413"/>
      <c r="AZ2" s="413"/>
      <c r="BA2" s="413"/>
      <c r="BB2" s="413"/>
      <c r="BC2" s="413"/>
      <c r="BD2" s="413"/>
      <c r="BE2" s="413"/>
      <c r="BF2" s="413"/>
      <c r="BG2" s="413"/>
      <c r="BH2" s="413"/>
      <c r="BI2" s="413"/>
      <c r="BJ2" s="413"/>
      <c r="BK2" s="413"/>
      <c r="BM2" s="408" t="s">
        <v>112</v>
      </c>
      <c r="BN2" s="408"/>
      <c r="BO2" s="408"/>
      <c r="BP2" s="408"/>
      <c r="BQ2" s="408"/>
      <c r="BR2" s="408"/>
      <c r="BS2" s="408"/>
      <c r="BT2" s="408"/>
      <c r="BU2" s="408"/>
      <c r="BV2" s="408"/>
      <c r="BW2" s="408"/>
      <c r="BX2" s="408"/>
      <c r="BY2" s="408"/>
      <c r="BZ2" s="408"/>
      <c r="CA2" s="408"/>
      <c r="CB2" s="408"/>
      <c r="CC2" s="408"/>
      <c r="CD2" s="408"/>
      <c r="CE2" s="408"/>
      <c r="CF2" s="408"/>
      <c r="CG2" s="408"/>
      <c r="CH2" s="408"/>
      <c r="CI2" s="408"/>
      <c r="CJ2" s="361"/>
      <c r="CL2" s="408" t="s">
        <v>112</v>
      </c>
      <c r="CM2" s="408"/>
      <c r="CN2" s="408"/>
      <c r="CO2" s="408"/>
      <c r="CP2" s="408"/>
      <c r="CQ2" s="408"/>
      <c r="CR2" s="408"/>
      <c r="CS2" s="408"/>
      <c r="CT2" s="408"/>
      <c r="CU2" s="408"/>
      <c r="CV2" s="408"/>
      <c r="CW2" s="408"/>
      <c r="CX2" s="408"/>
      <c r="CY2" s="408"/>
      <c r="CZ2" s="408"/>
      <c r="DA2" s="408"/>
      <c r="DB2" s="408"/>
      <c r="DC2" s="408"/>
      <c r="DD2" s="408"/>
      <c r="DE2" s="408"/>
      <c r="DF2" s="408"/>
      <c r="DG2" s="408"/>
      <c r="DH2" s="408"/>
      <c r="DI2" s="342"/>
      <c r="DK2" s="342"/>
      <c r="DL2" s="342"/>
      <c r="DM2" s="342"/>
      <c r="DN2" s="342"/>
      <c r="DO2" s="342"/>
      <c r="DP2" s="342"/>
      <c r="DR2" s="342" t="s">
        <v>138</v>
      </c>
      <c r="DS2" s="342"/>
      <c r="DT2" s="342"/>
      <c r="DU2" s="342"/>
      <c r="DV2" s="342"/>
      <c r="DW2" s="342"/>
      <c r="DY2" s="342"/>
      <c r="DZ2" s="342"/>
      <c r="EA2" s="342"/>
      <c r="EB2" s="342"/>
      <c r="EC2" s="342"/>
      <c r="ED2" s="342"/>
      <c r="EF2" s="342"/>
      <c r="EG2" s="342"/>
      <c r="EH2" s="342"/>
      <c r="EI2" s="342"/>
      <c r="EJ2" s="342"/>
      <c r="EK2" s="342"/>
      <c r="EL2" s="342"/>
      <c r="EM2" s="342"/>
      <c r="EN2" s="342"/>
      <c r="EO2" s="342"/>
      <c r="EP2" s="342"/>
      <c r="EQ2" s="342"/>
      <c r="ER2" s="342"/>
      <c r="ES2" s="342"/>
      <c r="ET2" s="342"/>
      <c r="EU2" s="342"/>
      <c r="EV2" s="342"/>
      <c r="EW2" s="342"/>
      <c r="EX2" s="342"/>
      <c r="EY2" s="342"/>
      <c r="EZ2" s="342"/>
      <c r="FA2" s="342"/>
      <c r="FB2" s="342"/>
      <c r="FC2" s="342"/>
      <c r="FD2" s="342"/>
      <c r="FE2" s="342"/>
      <c r="FF2" s="342"/>
      <c r="FG2" s="342"/>
      <c r="FH2" s="342"/>
      <c r="FI2" s="342"/>
      <c r="FJ2" s="342"/>
      <c r="FK2" s="342"/>
      <c r="FL2" s="342"/>
      <c r="FM2" s="342"/>
      <c r="FN2" s="342"/>
      <c r="FO2" s="342"/>
      <c r="FP2" s="342"/>
      <c r="FQ2" s="342"/>
      <c r="FR2" s="342"/>
      <c r="FS2" s="342"/>
      <c r="FT2" s="342"/>
      <c r="GA2" s="342"/>
      <c r="GH2" s="342"/>
      <c r="GO2" s="342"/>
      <c r="GP2" s="342"/>
      <c r="GQ2" s="342"/>
      <c r="GR2" s="342"/>
      <c r="GS2" s="342"/>
      <c r="GT2" s="342"/>
      <c r="GU2" s="342"/>
      <c r="HB2" s="342"/>
      <c r="HI2" s="342"/>
      <c r="HP2" s="342"/>
      <c r="HQ2" s="342"/>
      <c r="HR2" s="342"/>
      <c r="HS2" s="342"/>
      <c r="HT2" s="342"/>
      <c r="HU2" s="342"/>
      <c r="HV2" s="342"/>
      <c r="HW2" s="342"/>
      <c r="ID2" s="342"/>
      <c r="IK2" s="342"/>
    </row>
    <row r="3" spans="1:279" ht="22.5" customHeight="1" thickBot="1">
      <c r="A3" s="139"/>
      <c r="B3" s="422"/>
      <c r="C3" s="422"/>
      <c r="D3" s="422"/>
      <c r="E3" s="422"/>
      <c r="F3" s="422"/>
      <c r="G3" s="422"/>
      <c r="H3" s="422"/>
      <c r="I3" s="422"/>
      <c r="J3" s="422"/>
      <c r="K3" s="422"/>
      <c r="L3" s="422"/>
      <c r="M3" s="423"/>
      <c r="N3" s="140"/>
      <c r="O3" s="424">
        <v>2016</v>
      </c>
      <c r="P3" s="425"/>
      <c r="Q3" s="425"/>
      <c r="R3" s="425"/>
      <c r="S3" s="425"/>
      <c r="T3" s="425"/>
      <c r="U3" s="425"/>
      <c r="V3" s="425"/>
      <c r="W3" s="425"/>
      <c r="X3" s="425"/>
      <c r="Y3" s="425"/>
      <c r="Z3" s="425"/>
      <c r="AA3" s="425"/>
      <c r="AB3" s="425"/>
      <c r="AC3" s="425"/>
      <c r="AD3" s="425"/>
      <c r="AE3" s="425"/>
      <c r="AF3" s="425"/>
      <c r="AG3" s="425"/>
      <c r="AH3" s="425"/>
      <c r="AI3" s="425"/>
      <c r="AJ3" s="425"/>
      <c r="AK3" s="425"/>
      <c r="AL3" s="426"/>
      <c r="AM3" s="265"/>
      <c r="AN3" s="414">
        <v>2017</v>
      </c>
      <c r="AO3" s="415"/>
      <c r="AP3" s="415"/>
      <c r="AQ3" s="415"/>
      <c r="AR3" s="415"/>
      <c r="AS3" s="415"/>
      <c r="AT3" s="415"/>
      <c r="AU3" s="415"/>
      <c r="AV3" s="415"/>
      <c r="AW3" s="415"/>
      <c r="AX3" s="415"/>
      <c r="AY3" s="415"/>
      <c r="AZ3" s="415"/>
      <c r="BA3" s="415"/>
      <c r="BB3" s="415"/>
      <c r="BC3" s="415"/>
      <c r="BD3" s="415"/>
      <c r="BE3" s="415"/>
      <c r="BF3" s="415"/>
      <c r="BG3" s="415"/>
      <c r="BH3" s="415"/>
      <c r="BI3" s="415"/>
      <c r="BJ3" s="415"/>
      <c r="BK3" s="416"/>
      <c r="BL3" s="265"/>
      <c r="BM3" s="409">
        <v>2018</v>
      </c>
      <c r="BN3" s="410"/>
      <c r="BO3" s="410"/>
      <c r="BP3" s="410"/>
      <c r="BQ3" s="410"/>
      <c r="BR3" s="410"/>
      <c r="BS3" s="410"/>
      <c r="BT3" s="410"/>
      <c r="BU3" s="410"/>
      <c r="BV3" s="410"/>
      <c r="BW3" s="410"/>
      <c r="BX3" s="410"/>
      <c r="BY3" s="410"/>
      <c r="BZ3" s="410"/>
      <c r="CA3" s="410"/>
      <c r="CB3" s="410"/>
      <c r="CC3" s="410"/>
      <c r="CD3" s="410"/>
      <c r="CE3" s="410"/>
      <c r="CF3" s="410"/>
      <c r="CG3" s="410"/>
      <c r="CH3" s="410"/>
      <c r="CI3" s="410"/>
      <c r="CJ3" s="410"/>
      <c r="CK3" s="265"/>
      <c r="CL3" s="409">
        <v>2019</v>
      </c>
      <c r="CM3" s="410"/>
      <c r="CN3" s="410"/>
      <c r="CO3" s="410"/>
      <c r="CP3" s="410"/>
      <c r="CQ3" s="410"/>
      <c r="CR3" s="410"/>
      <c r="CS3" s="410"/>
      <c r="CT3" s="410"/>
      <c r="CU3" s="410"/>
      <c r="CV3" s="410"/>
      <c r="CW3" s="410"/>
      <c r="CX3" s="410"/>
      <c r="CY3" s="410"/>
      <c r="CZ3" s="410"/>
      <c r="DA3" s="410"/>
      <c r="DB3" s="410"/>
      <c r="DC3" s="410"/>
      <c r="DD3" s="410"/>
      <c r="DE3" s="410"/>
      <c r="DF3" s="410"/>
      <c r="DG3" s="410"/>
      <c r="DH3" s="410"/>
      <c r="DI3" s="410"/>
      <c r="DJ3" s="265"/>
      <c r="DK3" s="400" t="s">
        <v>212</v>
      </c>
      <c r="DL3" s="401"/>
      <c r="DM3" s="401"/>
      <c r="DN3" s="401"/>
      <c r="DO3" s="401"/>
      <c r="DP3" s="401"/>
      <c r="DQ3" s="401"/>
      <c r="DR3" s="401"/>
      <c r="DS3" s="401"/>
      <c r="DT3" s="401"/>
      <c r="DU3" s="401"/>
      <c r="DV3" s="401"/>
      <c r="DW3" s="401"/>
      <c r="DX3" s="401"/>
      <c r="DY3" s="401"/>
      <c r="DZ3" s="401"/>
      <c r="EA3" s="401"/>
      <c r="EB3" s="401"/>
      <c r="EC3" s="401"/>
      <c r="ED3" s="401"/>
      <c r="EE3" s="401"/>
      <c r="EF3" s="401"/>
      <c r="EG3" s="401"/>
      <c r="EH3" s="401"/>
      <c r="EI3" s="401"/>
      <c r="EJ3" s="401"/>
      <c r="EK3" s="401"/>
      <c r="EL3" s="265"/>
      <c r="EM3" s="400" t="s">
        <v>216</v>
      </c>
      <c r="EN3" s="401"/>
      <c r="EO3" s="401"/>
      <c r="EP3" s="401"/>
      <c r="EQ3" s="401"/>
      <c r="ER3" s="401"/>
      <c r="ES3" s="401"/>
      <c r="ET3" s="401"/>
      <c r="EU3" s="401"/>
      <c r="EV3" s="401"/>
      <c r="EW3" s="401"/>
      <c r="EX3" s="401"/>
      <c r="EY3" s="401"/>
      <c r="EZ3" s="401"/>
      <c r="FA3" s="401"/>
      <c r="FB3" s="401"/>
      <c r="FC3" s="401"/>
      <c r="FD3" s="401"/>
      <c r="FE3" s="401"/>
      <c r="FF3" s="401"/>
      <c r="FG3" s="401"/>
      <c r="FH3" s="401"/>
      <c r="FI3" s="401"/>
      <c r="FJ3" s="401"/>
      <c r="FK3" s="401"/>
      <c r="FL3" s="401"/>
      <c r="FM3" s="401"/>
      <c r="FN3" s="400" t="s">
        <v>232</v>
      </c>
      <c r="FO3" s="401"/>
      <c r="FP3" s="401"/>
      <c r="FQ3" s="401"/>
      <c r="FR3" s="401"/>
      <c r="FS3" s="401"/>
      <c r="FT3" s="401"/>
      <c r="FU3" s="401"/>
      <c r="FV3" s="401"/>
      <c r="FW3" s="401"/>
      <c r="FX3" s="401"/>
      <c r="FY3" s="401"/>
      <c r="FZ3" s="401"/>
      <c r="GA3" s="401"/>
      <c r="GB3" s="401"/>
      <c r="GC3" s="401"/>
      <c r="GD3" s="401"/>
      <c r="GE3" s="401"/>
      <c r="GF3" s="401"/>
      <c r="GG3" s="401"/>
      <c r="GH3" s="401"/>
      <c r="GI3" s="401"/>
      <c r="GJ3" s="401"/>
      <c r="GK3" s="401"/>
      <c r="GL3" s="401"/>
      <c r="GM3" s="401"/>
      <c r="GN3" s="401"/>
      <c r="GO3" s="400" t="s">
        <v>246</v>
      </c>
      <c r="GP3" s="401"/>
      <c r="GQ3" s="401"/>
      <c r="GR3" s="401"/>
      <c r="GS3" s="401"/>
      <c r="GT3" s="401"/>
      <c r="GU3" s="401"/>
      <c r="GV3" s="401"/>
      <c r="GW3" s="401"/>
      <c r="GX3" s="401"/>
      <c r="GY3" s="401"/>
      <c r="GZ3" s="401"/>
      <c r="HA3" s="401"/>
      <c r="HB3" s="401"/>
      <c r="HC3" s="401"/>
      <c r="HD3" s="401"/>
      <c r="HE3" s="401"/>
      <c r="HF3" s="401"/>
      <c r="HG3" s="401"/>
      <c r="HH3" s="401"/>
      <c r="HI3" s="401"/>
      <c r="HJ3" s="401"/>
      <c r="HK3" s="401"/>
      <c r="HL3" s="401"/>
      <c r="HM3" s="401"/>
      <c r="HN3" s="401"/>
      <c r="HO3" s="401"/>
      <c r="HP3" s="384"/>
      <c r="HQ3" s="400" t="s">
        <v>264</v>
      </c>
      <c r="HR3" s="401"/>
      <c r="HS3" s="401"/>
      <c r="HT3" s="401"/>
      <c r="HU3" s="401"/>
      <c r="HV3" s="401"/>
      <c r="HW3" s="401"/>
      <c r="HX3" s="401"/>
      <c r="HY3" s="401"/>
      <c r="HZ3" s="401"/>
      <c r="IA3" s="401"/>
      <c r="IB3" s="401"/>
      <c r="IC3" s="401"/>
      <c r="ID3" s="401"/>
      <c r="IE3" s="401"/>
      <c r="IF3" s="401"/>
      <c r="IG3" s="401"/>
      <c r="IH3" s="401"/>
      <c r="II3" s="401"/>
      <c r="IJ3" s="401"/>
      <c r="IK3" s="401"/>
      <c r="IL3" s="401"/>
      <c r="IM3" s="401"/>
      <c r="IN3" s="401"/>
      <c r="IO3" s="401"/>
      <c r="IP3" s="401"/>
      <c r="IQ3" s="401"/>
      <c r="IR3" s="384"/>
      <c r="IS3" s="400" t="s">
        <v>273</v>
      </c>
      <c r="IT3" s="401"/>
      <c r="IU3" s="401"/>
      <c r="IV3" s="401"/>
      <c r="IW3" s="401"/>
      <c r="IX3" s="401"/>
      <c r="IY3" s="401"/>
      <c r="IZ3" s="401"/>
      <c r="JA3" s="401"/>
      <c r="JB3" s="401"/>
      <c r="JC3" s="401"/>
      <c r="JD3" s="401"/>
      <c r="JE3" s="401"/>
      <c r="JF3" s="401"/>
      <c r="JG3" s="401"/>
      <c r="JH3" s="401"/>
      <c r="JI3" s="401"/>
      <c r="JJ3" s="401"/>
      <c r="JK3" s="401"/>
      <c r="JL3" s="401"/>
      <c r="JM3" s="401"/>
      <c r="JN3" s="401"/>
      <c r="JO3" s="401"/>
      <c r="JP3" s="401"/>
      <c r="JQ3" s="401"/>
      <c r="JR3" s="401"/>
      <c r="JS3" s="401"/>
    </row>
    <row r="4" spans="1:279" ht="15" customHeight="1">
      <c r="A4" s="420" t="s">
        <v>55</v>
      </c>
      <c r="B4" s="417" t="s">
        <v>113</v>
      </c>
      <c r="C4" s="418"/>
      <c r="D4" s="417" t="s">
        <v>114</v>
      </c>
      <c r="E4" s="418"/>
      <c r="F4" s="417" t="s">
        <v>115</v>
      </c>
      <c r="G4" s="418"/>
      <c r="H4" s="417" t="s">
        <v>116</v>
      </c>
      <c r="I4" s="418"/>
      <c r="J4" s="417" t="s">
        <v>117</v>
      </c>
      <c r="K4" s="418"/>
      <c r="L4" s="417" t="s">
        <v>118</v>
      </c>
      <c r="M4" s="418"/>
      <c r="N4" s="141"/>
      <c r="O4" s="417" t="s">
        <v>119</v>
      </c>
      <c r="P4" s="418"/>
      <c r="Q4" s="411" t="s">
        <v>120</v>
      </c>
      <c r="R4" s="412"/>
      <c r="S4" s="411" t="s">
        <v>121</v>
      </c>
      <c r="T4" s="412"/>
      <c r="U4" s="411" t="s">
        <v>122</v>
      </c>
      <c r="V4" s="412"/>
      <c r="W4" s="411" t="s">
        <v>123</v>
      </c>
      <c r="X4" s="412"/>
      <c r="Y4" s="411" t="s">
        <v>124</v>
      </c>
      <c r="Z4" s="412"/>
      <c r="AA4" s="411" t="s">
        <v>125</v>
      </c>
      <c r="AB4" s="412"/>
      <c r="AC4" s="411" t="s">
        <v>126</v>
      </c>
      <c r="AD4" s="412"/>
      <c r="AE4" s="411" t="s">
        <v>127</v>
      </c>
      <c r="AF4" s="412"/>
      <c r="AG4" s="411" t="s">
        <v>128</v>
      </c>
      <c r="AH4" s="412"/>
      <c r="AI4" s="411" t="s">
        <v>129</v>
      </c>
      <c r="AJ4" s="412"/>
      <c r="AK4" s="411" t="s">
        <v>130</v>
      </c>
      <c r="AL4" s="412"/>
      <c r="AM4" s="265"/>
      <c r="AN4" s="411" t="s">
        <v>137</v>
      </c>
      <c r="AO4" s="412"/>
      <c r="AP4" s="411" t="s">
        <v>139</v>
      </c>
      <c r="AQ4" s="412"/>
      <c r="AR4" s="411" t="s">
        <v>140</v>
      </c>
      <c r="AS4" s="412"/>
      <c r="AT4" s="411" t="s">
        <v>141</v>
      </c>
      <c r="AU4" s="412"/>
      <c r="AV4" s="411" t="s">
        <v>142</v>
      </c>
      <c r="AW4" s="412"/>
      <c r="AX4" s="411" t="s">
        <v>143</v>
      </c>
      <c r="AY4" s="412"/>
      <c r="AZ4" s="411" t="s">
        <v>144</v>
      </c>
      <c r="BA4" s="412"/>
      <c r="BB4" s="411" t="s">
        <v>145</v>
      </c>
      <c r="BC4" s="412"/>
      <c r="BD4" s="411" t="s">
        <v>146</v>
      </c>
      <c r="BE4" s="412"/>
      <c r="BF4" s="411" t="s">
        <v>154</v>
      </c>
      <c r="BG4" s="412"/>
      <c r="BH4" s="411" t="s">
        <v>156</v>
      </c>
      <c r="BI4" s="412"/>
      <c r="BJ4" s="411" t="s">
        <v>158</v>
      </c>
      <c r="BK4" s="412"/>
      <c r="BL4" s="265"/>
      <c r="BM4" s="411" t="s">
        <v>160</v>
      </c>
      <c r="BN4" s="412"/>
      <c r="BO4" s="411" t="s">
        <v>176</v>
      </c>
      <c r="BP4" s="412"/>
      <c r="BQ4" s="411" t="s">
        <v>177</v>
      </c>
      <c r="BR4" s="412"/>
      <c r="BS4" s="411" t="s">
        <v>161</v>
      </c>
      <c r="BT4" s="412"/>
      <c r="BU4" s="411" t="s">
        <v>162</v>
      </c>
      <c r="BV4" s="412"/>
      <c r="BW4" s="411" t="s">
        <v>163</v>
      </c>
      <c r="BX4" s="412" t="s">
        <v>162</v>
      </c>
      <c r="BY4" s="405" t="s">
        <v>164</v>
      </c>
      <c r="BZ4" s="403"/>
      <c r="CA4" s="405" t="s">
        <v>165</v>
      </c>
      <c r="CB4" s="403"/>
      <c r="CC4" s="405" t="s">
        <v>166</v>
      </c>
      <c r="CD4" s="403"/>
      <c r="CE4" s="405" t="s">
        <v>167</v>
      </c>
      <c r="CF4" s="403"/>
      <c r="CG4" s="405" t="s">
        <v>168</v>
      </c>
      <c r="CH4" s="403"/>
      <c r="CI4" s="405" t="s">
        <v>169</v>
      </c>
      <c r="CJ4" s="403"/>
      <c r="CK4" s="265"/>
      <c r="CL4" s="405" t="s">
        <v>181</v>
      </c>
      <c r="CM4" s="403"/>
      <c r="CN4" s="405" t="s">
        <v>182</v>
      </c>
      <c r="CO4" s="403"/>
      <c r="CP4" s="405" t="s">
        <v>183</v>
      </c>
      <c r="CQ4" s="403"/>
      <c r="CR4" s="405" t="s">
        <v>184</v>
      </c>
      <c r="CS4" s="403"/>
      <c r="CT4" s="405" t="s">
        <v>185</v>
      </c>
      <c r="CU4" s="403"/>
      <c r="CV4" s="405" t="s">
        <v>186</v>
      </c>
      <c r="CW4" s="403"/>
      <c r="CX4" s="405" t="s">
        <v>188</v>
      </c>
      <c r="CY4" s="403"/>
      <c r="CZ4" s="405" t="s">
        <v>189</v>
      </c>
      <c r="DA4" s="403"/>
      <c r="DB4" s="405" t="s">
        <v>190</v>
      </c>
      <c r="DC4" s="403"/>
      <c r="DD4" s="405" t="s">
        <v>191</v>
      </c>
      <c r="DE4" s="403"/>
      <c r="DF4" s="405" t="s">
        <v>192</v>
      </c>
      <c r="DG4" s="403"/>
      <c r="DH4" s="405" t="s">
        <v>193</v>
      </c>
      <c r="DI4" s="403"/>
      <c r="DJ4" s="265"/>
      <c r="DK4" s="405" t="s">
        <v>194</v>
      </c>
      <c r="DL4" s="403"/>
      <c r="DM4" s="405" t="s">
        <v>195</v>
      </c>
      <c r="DN4" s="403"/>
      <c r="DO4" s="405" t="s">
        <v>196</v>
      </c>
      <c r="DP4" s="403"/>
      <c r="DQ4" s="265"/>
      <c r="DR4" s="405" t="s">
        <v>197</v>
      </c>
      <c r="DS4" s="403"/>
      <c r="DT4" s="405" t="s">
        <v>198</v>
      </c>
      <c r="DU4" s="403"/>
      <c r="DV4" s="405" t="s">
        <v>199</v>
      </c>
      <c r="DW4" s="403"/>
      <c r="DX4" s="265"/>
      <c r="DY4" s="405" t="s">
        <v>203</v>
      </c>
      <c r="DZ4" s="403"/>
      <c r="EA4" s="405" t="s">
        <v>204</v>
      </c>
      <c r="EB4" s="403"/>
      <c r="EC4" s="405" t="s">
        <v>205</v>
      </c>
      <c r="ED4" s="403"/>
      <c r="EE4" s="265"/>
      <c r="EF4" s="405" t="s">
        <v>213</v>
      </c>
      <c r="EG4" s="403"/>
      <c r="EH4" s="405" t="s">
        <v>214</v>
      </c>
      <c r="EI4" s="403"/>
      <c r="EJ4" s="405" t="s">
        <v>215</v>
      </c>
      <c r="EK4" s="403"/>
      <c r="EL4" s="265"/>
      <c r="EM4" s="405" t="s">
        <v>217</v>
      </c>
      <c r="EN4" s="403"/>
      <c r="EO4" s="405" t="s">
        <v>218</v>
      </c>
      <c r="EP4" s="403"/>
      <c r="EQ4" s="405" t="s">
        <v>219</v>
      </c>
      <c r="ER4" s="403"/>
      <c r="ES4" s="265"/>
      <c r="ET4" s="405" t="s">
        <v>220</v>
      </c>
      <c r="EU4" s="403"/>
      <c r="EV4" s="405" t="s">
        <v>221</v>
      </c>
      <c r="EW4" s="403"/>
      <c r="EX4" s="405" t="s">
        <v>222</v>
      </c>
      <c r="EY4" s="403"/>
      <c r="EZ4" s="265"/>
      <c r="FA4" s="405" t="s">
        <v>223</v>
      </c>
      <c r="FB4" s="403"/>
      <c r="FC4" s="405" t="s">
        <v>224</v>
      </c>
      <c r="FD4" s="403"/>
      <c r="FE4" s="405" t="s">
        <v>225</v>
      </c>
      <c r="FF4" s="403"/>
      <c r="FG4" s="265"/>
      <c r="FH4" s="405" t="s">
        <v>226</v>
      </c>
      <c r="FI4" s="403"/>
      <c r="FJ4" s="405" t="s">
        <v>227</v>
      </c>
      <c r="FK4" s="403"/>
      <c r="FL4" s="405" t="s">
        <v>228</v>
      </c>
      <c r="FM4" s="403"/>
      <c r="FN4" s="405" t="s">
        <v>231</v>
      </c>
      <c r="FO4" s="403"/>
      <c r="FP4" s="405" t="s">
        <v>233</v>
      </c>
      <c r="FQ4" s="403"/>
      <c r="FR4" s="405" t="s">
        <v>234</v>
      </c>
      <c r="FS4" s="403"/>
      <c r="FT4" s="265"/>
      <c r="FU4" s="405" t="s">
        <v>235</v>
      </c>
      <c r="FV4" s="403"/>
      <c r="FW4" s="405" t="s">
        <v>236</v>
      </c>
      <c r="FX4" s="403"/>
      <c r="FY4" s="405" t="s">
        <v>237</v>
      </c>
      <c r="FZ4" s="403"/>
      <c r="GA4" s="265"/>
      <c r="GB4" s="405" t="s">
        <v>238</v>
      </c>
      <c r="GC4" s="403"/>
      <c r="GD4" s="405" t="s">
        <v>239</v>
      </c>
      <c r="GE4" s="403"/>
      <c r="GF4" s="405" t="s">
        <v>240</v>
      </c>
      <c r="GG4" s="403"/>
      <c r="GH4" s="265"/>
      <c r="GI4" s="405" t="s">
        <v>241</v>
      </c>
      <c r="GJ4" s="403"/>
      <c r="GK4" s="405" t="s">
        <v>242</v>
      </c>
      <c r="GL4" s="403"/>
      <c r="GM4" s="405" t="s">
        <v>243</v>
      </c>
      <c r="GN4" s="403"/>
      <c r="GO4" s="405" t="s">
        <v>247</v>
      </c>
      <c r="GP4" s="403"/>
      <c r="GQ4" s="405" t="s">
        <v>248</v>
      </c>
      <c r="GR4" s="404"/>
      <c r="GS4" s="405" t="s">
        <v>249</v>
      </c>
      <c r="GT4" s="403"/>
      <c r="GU4" s="265"/>
      <c r="GV4" s="405" t="s">
        <v>250</v>
      </c>
      <c r="GW4" s="403"/>
      <c r="GX4" s="405" t="s">
        <v>258</v>
      </c>
      <c r="GY4" s="403"/>
      <c r="GZ4" s="405" t="s">
        <v>251</v>
      </c>
      <c r="HA4" s="403"/>
      <c r="HB4" s="265"/>
      <c r="HC4" s="405" t="s">
        <v>252</v>
      </c>
      <c r="HD4" s="403"/>
      <c r="HE4" s="405" t="s">
        <v>257</v>
      </c>
      <c r="HF4" s="403"/>
      <c r="HG4" s="405" t="s">
        <v>253</v>
      </c>
      <c r="HH4" s="403"/>
      <c r="HI4" s="265"/>
      <c r="HJ4" s="405" t="s">
        <v>254</v>
      </c>
      <c r="HK4" s="403"/>
      <c r="HL4" s="405" t="s">
        <v>256</v>
      </c>
      <c r="HM4" s="403"/>
      <c r="HN4" s="405" t="s">
        <v>255</v>
      </c>
      <c r="HO4" s="403"/>
      <c r="HP4" s="265"/>
      <c r="HQ4" s="402">
        <v>45292</v>
      </c>
      <c r="HR4" s="403"/>
      <c r="HS4" s="402">
        <v>45323</v>
      </c>
      <c r="HT4" s="404"/>
      <c r="HU4" s="402">
        <v>45352</v>
      </c>
      <c r="HV4" s="403"/>
      <c r="HW4" s="265"/>
      <c r="HX4" s="402">
        <v>45383</v>
      </c>
      <c r="HY4" s="403"/>
      <c r="HZ4" s="402">
        <v>45413</v>
      </c>
      <c r="IA4" s="403"/>
      <c r="IB4" s="402">
        <v>45444</v>
      </c>
      <c r="IC4" s="403"/>
      <c r="ID4" s="265"/>
      <c r="IE4" s="402">
        <v>45474</v>
      </c>
      <c r="IF4" s="403"/>
      <c r="IG4" s="402">
        <v>45505</v>
      </c>
      <c r="IH4" s="403"/>
      <c r="II4" s="402">
        <v>45536</v>
      </c>
      <c r="IJ4" s="403"/>
      <c r="IK4" s="265"/>
      <c r="IL4" s="402">
        <v>45566</v>
      </c>
      <c r="IM4" s="403"/>
      <c r="IN4" s="402">
        <v>45597</v>
      </c>
      <c r="IO4" s="403"/>
      <c r="IP4" s="402">
        <v>45627</v>
      </c>
      <c r="IQ4" s="403"/>
      <c r="IR4" s="386"/>
      <c r="IS4" s="402">
        <v>45658</v>
      </c>
      <c r="IT4" s="403"/>
      <c r="IU4" s="402">
        <v>45689</v>
      </c>
      <c r="IV4" s="404"/>
      <c r="IW4" s="402">
        <v>45717</v>
      </c>
      <c r="IX4" s="404"/>
      <c r="IY4" s="265"/>
      <c r="IZ4" s="402">
        <v>45748</v>
      </c>
      <c r="JA4" s="403"/>
      <c r="JB4" s="402">
        <v>45778</v>
      </c>
      <c r="JC4" s="403"/>
      <c r="JD4" s="402">
        <v>45809</v>
      </c>
      <c r="JE4" s="403"/>
      <c r="JF4" s="265"/>
      <c r="JG4" s="402">
        <v>45839</v>
      </c>
      <c r="JH4" s="403"/>
      <c r="JI4" s="402">
        <v>45870</v>
      </c>
      <c r="JJ4" s="403"/>
      <c r="JK4" s="402">
        <v>45901</v>
      </c>
      <c r="JL4" s="403"/>
      <c r="JM4" s="265"/>
      <c r="JN4" s="402">
        <v>45931</v>
      </c>
      <c r="JO4" s="403"/>
      <c r="JP4" s="402">
        <v>45962</v>
      </c>
      <c r="JQ4" s="403"/>
      <c r="JR4" s="402">
        <v>45992</v>
      </c>
      <c r="JS4" s="403"/>
    </row>
    <row r="5" spans="1:279" ht="13.8" thickBot="1">
      <c r="A5" s="421"/>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8" t="s">
        <v>131</v>
      </c>
      <c r="BZ5" s="145" t="s">
        <v>132</v>
      </c>
      <c r="CA5" s="369" t="s">
        <v>131</v>
      </c>
      <c r="CB5" s="145" t="s">
        <v>132</v>
      </c>
      <c r="CC5" s="369" t="s">
        <v>131</v>
      </c>
      <c r="CD5" s="145" t="s">
        <v>132</v>
      </c>
      <c r="CE5" s="369" t="s">
        <v>131</v>
      </c>
      <c r="CF5" s="145" t="s">
        <v>132</v>
      </c>
      <c r="CG5" s="369" t="s">
        <v>131</v>
      </c>
      <c r="CH5" s="145" t="s">
        <v>132</v>
      </c>
      <c r="CI5" s="369" t="s">
        <v>131</v>
      </c>
      <c r="CJ5" s="145" t="s">
        <v>132</v>
      </c>
      <c r="CK5" s="265"/>
      <c r="CL5" s="369" t="s">
        <v>131</v>
      </c>
      <c r="CM5" s="145" t="s">
        <v>132</v>
      </c>
      <c r="CN5" s="369" t="s">
        <v>131</v>
      </c>
      <c r="CO5" s="145" t="s">
        <v>132</v>
      </c>
      <c r="CP5" s="369" t="s">
        <v>131</v>
      </c>
      <c r="CQ5" s="145" t="s">
        <v>132</v>
      </c>
      <c r="CR5" s="369" t="s">
        <v>131</v>
      </c>
      <c r="CS5" s="145" t="s">
        <v>132</v>
      </c>
      <c r="CT5" s="369" t="s">
        <v>131</v>
      </c>
      <c r="CU5" s="145" t="s">
        <v>132</v>
      </c>
      <c r="CV5" s="369" t="s">
        <v>131</v>
      </c>
      <c r="CW5" s="145" t="s">
        <v>132</v>
      </c>
      <c r="CX5" s="369" t="s">
        <v>131</v>
      </c>
      <c r="CY5" s="145" t="s">
        <v>132</v>
      </c>
      <c r="CZ5" s="369" t="s">
        <v>131</v>
      </c>
      <c r="DA5" s="145" t="s">
        <v>132</v>
      </c>
      <c r="DB5" s="369" t="s">
        <v>131</v>
      </c>
      <c r="DC5" s="145" t="s">
        <v>132</v>
      </c>
      <c r="DD5" s="369" t="s">
        <v>131</v>
      </c>
      <c r="DE5" s="145" t="s">
        <v>132</v>
      </c>
      <c r="DF5" s="369" t="s">
        <v>131</v>
      </c>
      <c r="DG5" s="145" t="s">
        <v>132</v>
      </c>
      <c r="DH5" s="369" t="s">
        <v>131</v>
      </c>
      <c r="DI5" s="145" t="s">
        <v>132</v>
      </c>
      <c r="DJ5" s="265"/>
      <c r="DK5" s="369" t="s">
        <v>131</v>
      </c>
      <c r="DL5" s="145" t="s">
        <v>132</v>
      </c>
      <c r="DM5" s="369" t="s">
        <v>131</v>
      </c>
      <c r="DN5" s="145" t="s">
        <v>132</v>
      </c>
      <c r="DO5" s="369" t="s">
        <v>131</v>
      </c>
      <c r="DP5" s="145" t="s">
        <v>132</v>
      </c>
      <c r="DQ5" s="265"/>
      <c r="DR5" s="369" t="s">
        <v>131</v>
      </c>
      <c r="DS5" s="145" t="s">
        <v>132</v>
      </c>
      <c r="DT5" s="369" t="s">
        <v>131</v>
      </c>
      <c r="DU5" s="145" t="s">
        <v>132</v>
      </c>
      <c r="DV5" s="369" t="s">
        <v>131</v>
      </c>
      <c r="DW5" s="145" t="s">
        <v>132</v>
      </c>
      <c r="DX5" s="265"/>
      <c r="DY5" s="369" t="s">
        <v>131</v>
      </c>
      <c r="DZ5" s="145" t="s">
        <v>132</v>
      </c>
      <c r="EA5" s="369" t="s">
        <v>131</v>
      </c>
      <c r="EB5" s="145" t="s">
        <v>132</v>
      </c>
      <c r="EC5" s="369" t="s">
        <v>131</v>
      </c>
      <c r="ED5" s="145" t="s">
        <v>132</v>
      </c>
      <c r="EE5" s="265"/>
      <c r="EF5" s="369" t="s">
        <v>131</v>
      </c>
      <c r="EG5" s="145" t="s">
        <v>132</v>
      </c>
      <c r="EH5" s="369" t="s">
        <v>131</v>
      </c>
      <c r="EI5" s="145" t="s">
        <v>132</v>
      </c>
      <c r="EJ5" s="369" t="s">
        <v>131</v>
      </c>
      <c r="EK5" s="145" t="s">
        <v>132</v>
      </c>
      <c r="EL5" s="265"/>
      <c r="EM5" s="369" t="s">
        <v>131</v>
      </c>
      <c r="EN5" s="145" t="s">
        <v>132</v>
      </c>
      <c r="EO5" s="369" t="s">
        <v>131</v>
      </c>
      <c r="EP5" s="145" t="s">
        <v>132</v>
      </c>
      <c r="EQ5" s="369" t="s">
        <v>131</v>
      </c>
      <c r="ER5" s="145" t="s">
        <v>132</v>
      </c>
      <c r="ES5" s="265"/>
      <c r="ET5" s="369" t="s">
        <v>131</v>
      </c>
      <c r="EU5" s="145" t="s">
        <v>132</v>
      </c>
      <c r="EV5" s="369" t="s">
        <v>131</v>
      </c>
      <c r="EW5" s="145" t="s">
        <v>132</v>
      </c>
      <c r="EX5" s="369" t="s">
        <v>131</v>
      </c>
      <c r="EY5" s="145" t="s">
        <v>132</v>
      </c>
      <c r="EZ5" s="265"/>
      <c r="FA5" s="369" t="s">
        <v>131</v>
      </c>
      <c r="FB5" s="145" t="s">
        <v>132</v>
      </c>
      <c r="FC5" s="369" t="s">
        <v>131</v>
      </c>
      <c r="FD5" s="145" t="s">
        <v>132</v>
      </c>
      <c r="FE5" s="369" t="s">
        <v>131</v>
      </c>
      <c r="FF5" s="145" t="s">
        <v>132</v>
      </c>
      <c r="FG5" s="265"/>
      <c r="FH5" s="369" t="s">
        <v>131</v>
      </c>
      <c r="FI5" s="145" t="s">
        <v>132</v>
      </c>
      <c r="FJ5" s="369" t="s">
        <v>131</v>
      </c>
      <c r="FK5" s="145" t="s">
        <v>132</v>
      </c>
      <c r="FL5" s="369" t="s">
        <v>131</v>
      </c>
      <c r="FM5" s="145" t="s">
        <v>132</v>
      </c>
      <c r="FN5" s="369" t="s">
        <v>131</v>
      </c>
      <c r="FO5" s="145" t="s">
        <v>132</v>
      </c>
      <c r="FP5" s="369" t="s">
        <v>131</v>
      </c>
      <c r="FQ5" s="145" t="s">
        <v>132</v>
      </c>
      <c r="FR5" s="369" t="s">
        <v>131</v>
      </c>
      <c r="FS5" s="145" t="s">
        <v>132</v>
      </c>
      <c r="FT5" s="265"/>
      <c r="FU5" s="369" t="s">
        <v>131</v>
      </c>
      <c r="FV5" s="145" t="s">
        <v>132</v>
      </c>
      <c r="FW5" s="369" t="s">
        <v>131</v>
      </c>
      <c r="FX5" s="145" t="s">
        <v>132</v>
      </c>
      <c r="FY5" s="369" t="s">
        <v>131</v>
      </c>
      <c r="FZ5" s="145" t="s">
        <v>132</v>
      </c>
      <c r="GA5" s="265"/>
      <c r="GB5" s="369" t="s">
        <v>131</v>
      </c>
      <c r="GC5" s="145" t="s">
        <v>132</v>
      </c>
      <c r="GD5" s="369" t="s">
        <v>131</v>
      </c>
      <c r="GE5" s="145" t="s">
        <v>132</v>
      </c>
      <c r="GF5" s="369" t="s">
        <v>131</v>
      </c>
      <c r="GG5" s="145" t="s">
        <v>132</v>
      </c>
      <c r="GH5" s="265"/>
      <c r="GI5" s="369" t="s">
        <v>131</v>
      </c>
      <c r="GJ5" s="145" t="s">
        <v>132</v>
      </c>
      <c r="GK5" s="369" t="s">
        <v>131</v>
      </c>
      <c r="GL5" s="145" t="s">
        <v>132</v>
      </c>
      <c r="GM5" s="369" t="s">
        <v>131</v>
      </c>
      <c r="GN5" s="145" t="s">
        <v>132</v>
      </c>
      <c r="GO5" s="369" t="s">
        <v>131</v>
      </c>
      <c r="GP5" s="145" t="s">
        <v>132</v>
      </c>
      <c r="GQ5" s="369" t="s">
        <v>131</v>
      </c>
      <c r="GR5" s="145" t="s">
        <v>132</v>
      </c>
      <c r="GS5" s="369" t="s">
        <v>131</v>
      </c>
      <c r="GT5" s="145" t="s">
        <v>132</v>
      </c>
      <c r="GU5" s="265"/>
      <c r="GV5" s="369" t="s">
        <v>131</v>
      </c>
      <c r="GW5" s="145" t="s">
        <v>132</v>
      </c>
      <c r="GX5" s="369" t="s">
        <v>131</v>
      </c>
      <c r="GY5" s="145" t="s">
        <v>132</v>
      </c>
      <c r="GZ5" s="369" t="s">
        <v>131</v>
      </c>
      <c r="HA5" s="145" t="s">
        <v>132</v>
      </c>
      <c r="HB5" s="265"/>
      <c r="HC5" s="369" t="s">
        <v>131</v>
      </c>
      <c r="HD5" s="145" t="s">
        <v>132</v>
      </c>
      <c r="HE5" s="369" t="s">
        <v>131</v>
      </c>
      <c r="HF5" s="145" t="s">
        <v>132</v>
      </c>
      <c r="HG5" s="369" t="s">
        <v>131</v>
      </c>
      <c r="HH5" s="145" t="s">
        <v>132</v>
      </c>
      <c r="HI5" s="265"/>
      <c r="HJ5" s="369" t="s">
        <v>131</v>
      </c>
      <c r="HK5" s="145" t="s">
        <v>132</v>
      </c>
      <c r="HL5" s="369" t="s">
        <v>131</v>
      </c>
      <c r="HM5" s="145" t="s">
        <v>132</v>
      </c>
      <c r="HN5" s="369" t="s">
        <v>131</v>
      </c>
      <c r="HO5" s="145" t="s">
        <v>132</v>
      </c>
      <c r="HP5" s="265"/>
      <c r="HQ5" s="369" t="s">
        <v>131</v>
      </c>
      <c r="HR5" s="145" t="s">
        <v>132</v>
      </c>
      <c r="HS5" s="369" t="s">
        <v>131</v>
      </c>
      <c r="HT5" s="145" t="s">
        <v>132</v>
      </c>
      <c r="HU5" s="369" t="s">
        <v>131</v>
      </c>
      <c r="HV5" s="145" t="s">
        <v>132</v>
      </c>
      <c r="HW5" s="265"/>
      <c r="HX5" s="369" t="s">
        <v>131</v>
      </c>
      <c r="HY5" s="145" t="s">
        <v>132</v>
      </c>
      <c r="HZ5" s="369" t="s">
        <v>131</v>
      </c>
      <c r="IA5" s="145" t="s">
        <v>132</v>
      </c>
      <c r="IB5" s="369" t="s">
        <v>131</v>
      </c>
      <c r="IC5" s="145" t="s">
        <v>132</v>
      </c>
      <c r="ID5" s="265"/>
      <c r="IE5" s="369" t="s">
        <v>131</v>
      </c>
      <c r="IF5" s="145" t="s">
        <v>132</v>
      </c>
      <c r="IG5" s="369" t="s">
        <v>131</v>
      </c>
      <c r="IH5" s="145" t="s">
        <v>132</v>
      </c>
      <c r="II5" s="369" t="s">
        <v>131</v>
      </c>
      <c r="IJ5" s="145" t="s">
        <v>132</v>
      </c>
      <c r="IK5" s="265"/>
      <c r="IL5" s="369" t="s">
        <v>131</v>
      </c>
      <c r="IM5" s="145" t="s">
        <v>132</v>
      </c>
      <c r="IN5" s="369" t="s">
        <v>131</v>
      </c>
      <c r="IO5" s="145" t="s">
        <v>132</v>
      </c>
      <c r="IP5" s="369" t="s">
        <v>131</v>
      </c>
      <c r="IQ5" s="145" t="s">
        <v>132</v>
      </c>
      <c r="IR5" s="387"/>
      <c r="IS5" s="369" t="s">
        <v>131</v>
      </c>
      <c r="IT5" s="145" t="s">
        <v>132</v>
      </c>
      <c r="IU5" s="369" t="s">
        <v>131</v>
      </c>
      <c r="IV5" s="145" t="s">
        <v>132</v>
      </c>
      <c r="IW5" s="369" t="s">
        <v>131</v>
      </c>
      <c r="IX5" s="145" t="s">
        <v>132</v>
      </c>
      <c r="IY5" s="265"/>
      <c r="IZ5" s="369" t="s">
        <v>131</v>
      </c>
      <c r="JA5" s="145" t="s">
        <v>132</v>
      </c>
      <c r="JB5" s="369" t="s">
        <v>131</v>
      </c>
      <c r="JC5" s="145" t="s">
        <v>132</v>
      </c>
      <c r="JD5" s="369" t="s">
        <v>131</v>
      </c>
      <c r="JE5" s="145" t="s">
        <v>132</v>
      </c>
      <c r="JF5" s="265"/>
      <c r="JG5" s="369" t="s">
        <v>131</v>
      </c>
      <c r="JH5" s="145" t="s">
        <v>132</v>
      </c>
      <c r="JI5" s="369" t="s">
        <v>131</v>
      </c>
      <c r="JJ5" s="145" t="s">
        <v>132</v>
      </c>
      <c r="JK5" s="369" t="s">
        <v>131</v>
      </c>
      <c r="JL5" s="145" t="s">
        <v>132</v>
      </c>
      <c r="JM5" s="265"/>
      <c r="JN5" s="369" t="s">
        <v>131</v>
      </c>
      <c r="JO5" s="145" t="s">
        <v>132</v>
      </c>
      <c r="JP5" s="369" t="s">
        <v>131</v>
      </c>
      <c r="JQ5" s="145" t="s">
        <v>132</v>
      </c>
      <c r="JR5" s="369" t="s">
        <v>131</v>
      </c>
      <c r="JS5" s="145" t="s">
        <v>132</v>
      </c>
    </row>
    <row r="6" spans="1:279">
      <c r="A6" s="370"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49">
        <v>49393.2</v>
      </c>
      <c r="BP6" s="151">
        <v>36564.199999999997</v>
      </c>
      <c r="BQ6" s="349">
        <v>38509.800000000003</v>
      </c>
      <c r="BR6" s="366">
        <v>24899.8</v>
      </c>
      <c r="BS6" s="349">
        <v>80021.56</v>
      </c>
      <c r="BT6" s="366">
        <v>70012.92</v>
      </c>
      <c r="BU6" s="349">
        <v>80740.819999999992</v>
      </c>
      <c r="BV6" s="366">
        <v>54153.5</v>
      </c>
      <c r="BW6" s="349">
        <v>75303.87999999999</v>
      </c>
      <c r="BX6" s="151">
        <v>52182.46</v>
      </c>
      <c r="BY6" s="349">
        <v>181441.07</v>
      </c>
      <c r="BZ6" s="151">
        <v>143281.29</v>
      </c>
      <c r="CA6" s="349">
        <v>55099.66</v>
      </c>
      <c r="CB6" s="151">
        <v>51458.84</v>
      </c>
      <c r="CC6" s="349">
        <v>135673.06</v>
      </c>
      <c r="CD6" s="151">
        <v>104199.77</v>
      </c>
      <c r="CE6" s="349">
        <v>184519.53</v>
      </c>
      <c r="CF6" s="151">
        <v>141315.27000000002</v>
      </c>
      <c r="CG6" s="349">
        <v>84956.28</v>
      </c>
      <c r="CH6" s="151">
        <v>64763.8</v>
      </c>
      <c r="CI6" s="349">
        <v>99062.39</v>
      </c>
      <c r="CJ6" s="366">
        <v>77798.64</v>
      </c>
      <c r="CK6" s="265"/>
      <c r="CL6" s="349">
        <v>129297.8</v>
      </c>
      <c r="CM6" s="366">
        <v>105817.87999999999</v>
      </c>
      <c r="CN6" s="349">
        <v>59307.93</v>
      </c>
      <c r="CO6" s="366">
        <v>44544.33</v>
      </c>
      <c r="CP6" s="349">
        <v>54122.3</v>
      </c>
      <c r="CQ6" s="366">
        <v>33193.839999999997</v>
      </c>
      <c r="CR6" s="349">
        <v>128862.61</v>
      </c>
      <c r="CS6" s="366">
        <v>107395.16</v>
      </c>
      <c r="CT6" s="349">
        <v>79320.210000000006</v>
      </c>
      <c r="CU6" s="366">
        <v>49302.21</v>
      </c>
      <c r="CV6" s="349">
        <v>46904.33</v>
      </c>
      <c r="CW6" s="366">
        <v>43289.33</v>
      </c>
      <c r="CX6" s="349">
        <v>192265.07000000004</v>
      </c>
      <c r="CY6" s="366">
        <v>154699.54000000004</v>
      </c>
      <c r="CZ6" s="349">
        <v>116841.59999999998</v>
      </c>
      <c r="DA6" s="366">
        <v>92235.76999999999</v>
      </c>
      <c r="DB6" s="349">
        <v>128277.88</v>
      </c>
      <c r="DC6" s="366">
        <v>98841.459999999992</v>
      </c>
      <c r="DD6" s="349">
        <v>264625.15000000002</v>
      </c>
      <c r="DE6" s="366">
        <v>192526.01</v>
      </c>
      <c r="DF6" s="349">
        <v>66525.5</v>
      </c>
      <c r="DG6" s="366">
        <v>66525.5</v>
      </c>
      <c r="DH6" s="349">
        <v>162857.4</v>
      </c>
      <c r="DI6" s="366">
        <v>114460.82</v>
      </c>
      <c r="DJ6" s="265"/>
      <c r="DK6" s="349">
        <v>147977.94</v>
      </c>
      <c r="DL6" s="366">
        <v>120239.94</v>
      </c>
      <c r="DM6" s="349">
        <v>76171.42</v>
      </c>
      <c r="DN6" s="366">
        <v>49395.53</v>
      </c>
      <c r="DO6" s="349">
        <v>61861.97</v>
      </c>
      <c r="DP6" s="366">
        <v>35416.97</v>
      </c>
      <c r="DQ6" s="265"/>
      <c r="DR6" s="349">
        <v>106860.42000000001</v>
      </c>
      <c r="DS6" s="366">
        <v>61832.55</v>
      </c>
      <c r="DT6" s="349">
        <v>22971.39</v>
      </c>
      <c r="DU6" s="366">
        <v>16438.89</v>
      </c>
      <c r="DV6" s="349">
        <v>26614.57</v>
      </c>
      <c r="DW6" s="366">
        <v>23689.57</v>
      </c>
      <c r="DX6" s="265"/>
      <c r="DY6" s="349">
        <v>255854.75</v>
      </c>
      <c r="DZ6" s="366">
        <v>145031.25</v>
      </c>
      <c r="EA6" s="349">
        <v>155612.28</v>
      </c>
      <c r="EB6" s="366">
        <v>126270.58</v>
      </c>
      <c r="EC6" s="349">
        <v>72052.850000000006</v>
      </c>
      <c r="ED6" s="366">
        <v>67434.36</v>
      </c>
      <c r="EE6" s="265"/>
      <c r="EF6" s="349">
        <v>100826.82</v>
      </c>
      <c r="EG6" s="366">
        <v>76081.540000000008</v>
      </c>
      <c r="EH6" s="349">
        <v>233188.07</v>
      </c>
      <c r="EI6" s="366">
        <v>141071.41</v>
      </c>
      <c r="EJ6" s="349">
        <v>62223.85</v>
      </c>
      <c r="EK6" s="366">
        <v>57497.35</v>
      </c>
      <c r="EL6" s="265"/>
      <c r="EM6" s="349">
        <v>74934.600000000006</v>
      </c>
      <c r="EN6" s="366">
        <v>55626.55</v>
      </c>
      <c r="EO6" s="349">
        <v>171879.81</v>
      </c>
      <c r="EP6" s="366">
        <v>106673.73</v>
      </c>
      <c r="EQ6" s="349">
        <v>69904.77</v>
      </c>
      <c r="ER6" s="366">
        <v>62817.24</v>
      </c>
      <c r="ES6" s="265"/>
      <c r="ET6" s="349">
        <v>95143.66</v>
      </c>
      <c r="EU6" s="366">
        <v>79032.41</v>
      </c>
      <c r="EV6" s="349">
        <v>88134.049999999988</v>
      </c>
      <c r="EW6" s="366">
        <v>83551.55</v>
      </c>
      <c r="EX6" s="349">
        <v>114689.86</v>
      </c>
      <c r="EY6" s="366">
        <v>111439.86</v>
      </c>
      <c r="EZ6" s="265"/>
      <c r="FA6" s="349">
        <v>222399.54</v>
      </c>
      <c r="FB6" s="366">
        <v>204063.07</v>
      </c>
      <c r="FC6" s="349">
        <v>151124.20000000001</v>
      </c>
      <c r="FD6" s="366">
        <v>149544.20000000001</v>
      </c>
      <c r="FE6" s="349">
        <v>142345.09</v>
      </c>
      <c r="FF6" s="366">
        <v>141175.09</v>
      </c>
      <c r="FG6" s="265"/>
      <c r="FH6" s="349">
        <v>294516.87</v>
      </c>
      <c r="FI6" s="366">
        <v>223249.78</v>
      </c>
      <c r="FJ6" s="349">
        <v>74449.459999999992</v>
      </c>
      <c r="FK6" s="366">
        <v>68431.509999999995</v>
      </c>
      <c r="FL6" s="349">
        <v>68720.989999999991</v>
      </c>
      <c r="FM6" s="366">
        <v>59449.97</v>
      </c>
      <c r="FN6" s="349">
        <v>139954.25</v>
      </c>
      <c r="FO6" s="366">
        <v>118186.56</v>
      </c>
      <c r="FP6" s="349">
        <v>62551.75</v>
      </c>
      <c r="FQ6" s="366">
        <v>49458.57</v>
      </c>
      <c r="FR6" s="349">
        <v>55774.9</v>
      </c>
      <c r="FS6" s="366">
        <v>46074.320000000007</v>
      </c>
      <c r="FT6" s="265"/>
      <c r="FU6" s="349">
        <v>91884.05</v>
      </c>
      <c r="FV6" s="366">
        <v>72141.960000000006</v>
      </c>
      <c r="FW6" s="349">
        <v>151347.99000000002</v>
      </c>
      <c r="FX6" s="366">
        <v>132481.12</v>
      </c>
      <c r="FY6" s="349">
        <v>146204.40000000002</v>
      </c>
      <c r="FZ6" s="366">
        <v>143729.77000000002</v>
      </c>
      <c r="GA6" s="265"/>
      <c r="GB6" s="349">
        <v>111064.84999999999</v>
      </c>
      <c r="GC6" s="366">
        <v>94684.849999999991</v>
      </c>
      <c r="GD6" s="349">
        <v>171474.44</v>
      </c>
      <c r="GE6" s="366">
        <v>165381.44</v>
      </c>
      <c r="GF6" s="349">
        <v>183161.14</v>
      </c>
      <c r="GG6" s="366">
        <v>182971.14</v>
      </c>
      <c r="GH6" s="265"/>
      <c r="GI6" s="349">
        <v>321611.13</v>
      </c>
      <c r="GJ6" s="366">
        <v>291534.13</v>
      </c>
      <c r="GK6" s="349">
        <v>63898.34</v>
      </c>
      <c r="GL6" s="366">
        <v>63898.34</v>
      </c>
      <c r="GM6" s="349">
        <v>133423.37</v>
      </c>
      <c r="GN6" s="366">
        <v>112768.1</v>
      </c>
      <c r="GO6" s="349">
        <v>120023.59</v>
      </c>
      <c r="GP6" s="366">
        <v>97037.589999999982</v>
      </c>
      <c r="GQ6" s="349">
        <v>47538.720000000001</v>
      </c>
      <c r="GR6" s="366">
        <v>44686.720000000001</v>
      </c>
      <c r="GS6" s="349">
        <v>57174.89</v>
      </c>
      <c r="GT6" s="366">
        <v>56814.89</v>
      </c>
      <c r="GU6" s="265"/>
      <c r="GV6" s="349">
        <v>211546.58000000002</v>
      </c>
      <c r="GW6" s="366">
        <v>160450.77000000002</v>
      </c>
      <c r="GX6" s="349">
        <v>57957.3</v>
      </c>
      <c r="GY6" s="366">
        <v>56935.3</v>
      </c>
      <c r="GZ6" s="349">
        <v>83598.990000000005</v>
      </c>
      <c r="HA6" s="366">
        <v>78609.87</v>
      </c>
      <c r="HB6" s="265"/>
      <c r="HC6" s="349">
        <v>206681.78</v>
      </c>
      <c r="HD6" s="366">
        <v>176909.78</v>
      </c>
      <c r="HE6" s="349">
        <v>94190.349999999991</v>
      </c>
      <c r="HF6" s="366">
        <v>77457.349999999991</v>
      </c>
      <c r="HG6" s="349">
        <v>121260.59000000001</v>
      </c>
      <c r="HH6" s="366">
        <v>104111.59000000001</v>
      </c>
      <c r="HI6" s="265"/>
      <c r="HJ6" s="349">
        <v>232538.43000000002</v>
      </c>
      <c r="HK6" s="366">
        <v>213079.85</v>
      </c>
      <c r="HL6" s="349">
        <v>55498.96</v>
      </c>
      <c r="HM6" s="366">
        <v>55008.959999999999</v>
      </c>
      <c r="HN6" s="349">
        <v>45604.69</v>
      </c>
      <c r="HO6" s="366">
        <v>43689.69</v>
      </c>
      <c r="HP6" s="265"/>
      <c r="HQ6" s="349">
        <v>192551.71000000002</v>
      </c>
      <c r="HR6" s="366">
        <v>178476.71000000002</v>
      </c>
      <c r="HS6" s="349">
        <v>46625.36</v>
      </c>
      <c r="HT6" s="366">
        <v>42389.36</v>
      </c>
      <c r="HU6" s="349">
        <v>52759.76</v>
      </c>
      <c r="HV6" s="366">
        <v>46255.76</v>
      </c>
      <c r="HW6" s="265"/>
      <c r="HX6" s="349">
        <v>182645.66999999998</v>
      </c>
      <c r="HY6" s="366">
        <v>167290.47999999998</v>
      </c>
      <c r="HZ6" s="349">
        <v>77984.37</v>
      </c>
      <c r="IA6" s="366">
        <v>75970.37</v>
      </c>
      <c r="IB6" s="349">
        <v>78795.67</v>
      </c>
      <c r="IC6" s="366">
        <v>75760.67</v>
      </c>
      <c r="ID6" s="265"/>
      <c r="IE6" s="349">
        <v>229393.64999999997</v>
      </c>
      <c r="IF6" s="366">
        <v>197488.6</v>
      </c>
      <c r="IG6" s="349">
        <v>113988.88</v>
      </c>
      <c r="IH6" s="366">
        <v>113988.88</v>
      </c>
      <c r="II6" s="349">
        <v>119891.34</v>
      </c>
      <c r="IJ6" s="366">
        <v>119356.34</v>
      </c>
      <c r="IK6" s="265"/>
      <c r="IL6" s="349">
        <v>290049.50999999995</v>
      </c>
      <c r="IM6" s="366">
        <v>257022.75999999998</v>
      </c>
      <c r="IN6" s="349">
        <v>70176.850000000006</v>
      </c>
      <c r="IO6" s="366">
        <v>70151.850000000006</v>
      </c>
      <c r="IP6" s="349">
        <v>49457.850000000006</v>
      </c>
      <c r="IQ6" s="366">
        <v>49427.850000000006</v>
      </c>
      <c r="IR6" s="388"/>
      <c r="IS6" s="349">
        <v>149319.04000000001</v>
      </c>
      <c r="IT6" s="366">
        <v>138901.97999999998</v>
      </c>
      <c r="IU6" s="349">
        <v>69041.64</v>
      </c>
      <c r="IV6" s="366">
        <v>39210.740000000005</v>
      </c>
      <c r="IW6" s="349">
        <v>55957.58</v>
      </c>
      <c r="IX6" s="366">
        <v>52987.58</v>
      </c>
      <c r="IY6" s="265"/>
      <c r="IZ6" s="349">
        <v>142228.63</v>
      </c>
      <c r="JA6" s="366">
        <v>116458.13000000002</v>
      </c>
      <c r="JB6" s="349">
        <v>58367.380000000005</v>
      </c>
      <c r="JC6" s="366">
        <v>58367.380000000005</v>
      </c>
      <c r="JD6" s="349">
        <v>96893.260000000009</v>
      </c>
      <c r="JE6" s="366">
        <v>95218.260000000009</v>
      </c>
      <c r="JF6" s="265"/>
      <c r="JG6" s="349"/>
      <c r="JH6" s="366"/>
      <c r="JI6" s="349"/>
      <c r="JJ6" s="366"/>
      <c r="JK6" s="349"/>
      <c r="JL6" s="366"/>
      <c r="JM6" s="265"/>
      <c r="JN6" s="349"/>
      <c r="JO6" s="366"/>
      <c r="JP6" s="349"/>
      <c r="JQ6" s="366"/>
      <c r="JR6" s="349"/>
      <c r="JS6" s="366"/>
    </row>
    <row r="7" spans="1:279">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49">
        <v>1403960.67</v>
      </c>
      <c r="BP7" s="151">
        <v>1257042.23</v>
      </c>
      <c r="BQ7" s="349">
        <v>1811431.96</v>
      </c>
      <c r="BR7" s="151">
        <v>1651226.73</v>
      </c>
      <c r="BS7" s="349">
        <v>1763928.03</v>
      </c>
      <c r="BT7" s="151">
        <v>1561965.45</v>
      </c>
      <c r="BU7" s="349">
        <v>999690.62000000011</v>
      </c>
      <c r="BV7" s="151">
        <v>824421.0900000002</v>
      </c>
      <c r="BW7" s="349">
        <v>1613689.2100000002</v>
      </c>
      <c r="BX7" s="151">
        <v>1433033.7500000005</v>
      </c>
      <c r="BY7" s="349">
        <v>3366244.4299999992</v>
      </c>
      <c r="BZ7" s="151">
        <v>3016999.59</v>
      </c>
      <c r="CA7" s="349">
        <v>5061673.6700000009</v>
      </c>
      <c r="CB7" s="151">
        <v>4803976.7799999993</v>
      </c>
      <c r="CC7" s="349">
        <v>4912590.1899999995</v>
      </c>
      <c r="CD7" s="151">
        <v>4690268.03</v>
      </c>
      <c r="CE7" s="349">
        <v>3529167.35</v>
      </c>
      <c r="CF7" s="151">
        <v>3183126.92</v>
      </c>
      <c r="CG7" s="349">
        <v>1297224.3900000001</v>
      </c>
      <c r="CH7" s="151">
        <v>1132243.6100000003</v>
      </c>
      <c r="CI7" s="349">
        <v>1076583.2499999998</v>
      </c>
      <c r="CJ7" s="151">
        <v>904120.89</v>
      </c>
      <c r="CK7" s="265"/>
      <c r="CL7" s="349">
        <v>2052839.29</v>
      </c>
      <c r="CM7" s="151">
        <v>1823267.1600000001</v>
      </c>
      <c r="CN7" s="349">
        <v>2085360.9299999995</v>
      </c>
      <c r="CO7" s="151">
        <v>1941150.5899999996</v>
      </c>
      <c r="CP7" s="349">
        <v>1895568.4699999997</v>
      </c>
      <c r="CQ7" s="151">
        <v>1738723.66</v>
      </c>
      <c r="CR7" s="349">
        <v>1749645.71</v>
      </c>
      <c r="CS7" s="151">
        <v>1529806.1000000003</v>
      </c>
      <c r="CT7" s="349">
        <v>1637412.8699999996</v>
      </c>
      <c r="CU7" s="151">
        <v>1530479.16</v>
      </c>
      <c r="CV7" s="349">
        <v>1583481.07</v>
      </c>
      <c r="CW7" s="151">
        <v>1474904.8499999999</v>
      </c>
      <c r="CX7" s="349">
        <v>3671826.4699999997</v>
      </c>
      <c r="CY7" s="151">
        <v>3334805.81</v>
      </c>
      <c r="CZ7" s="349">
        <v>5417400.3499999996</v>
      </c>
      <c r="DA7" s="151">
        <v>5262924.8100000005</v>
      </c>
      <c r="DB7" s="349">
        <v>4720111.74</v>
      </c>
      <c r="DC7" s="151">
        <v>4615701.5300000012</v>
      </c>
      <c r="DD7" s="349">
        <v>4017564.9900000012</v>
      </c>
      <c r="DE7" s="151">
        <v>3597933.7600000012</v>
      </c>
      <c r="DF7" s="349">
        <v>2204596.0500000003</v>
      </c>
      <c r="DG7" s="151">
        <v>2105733.6999999997</v>
      </c>
      <c r="DH7" s="349">
        <v>1032626.63</v>
      </c>
      <c r="DI7" s="151">
        <v>917999.63</v>
      </c>
      <c r="DJ7" s="265"/>
      <c r="DK7" s="349">
        <v>1964281.6400000008</v>
      </c>
      <c r="DL7" s="151">
        <v>1733003.65</v>
      </c>
      <c r="DM7" s="349">
        <v>1838542.9000000004</v>
      </c>
      <c r="DN7" s="151">
        <v>1799660.9800000002</v>
      </c>
      <c r="DO7" s="349">
        <v>2075708.6399999997</v>
      </c>
      <c r="DP7" s="151">
        <v>1964116.2700000003</v>
      </c>
      <c r="DQ7" s="265"/>
      <c r="DR7" s="349">
        <v>1108213.7000000002</v>
      </c>
      <c r="DS7" s="151">
        <v>982022.8200000003</v>
      </c>
      <c r="DT7" s="349">
        <v>402282.67</v>
      </c>
      <c r="DU7" s="151">
        <v>282764.62</v>
      </c>
      <c r="DV7" s="349">
        <v>811861.96000000008</v>
      </c>
      <c r="DW7" s="151">
        <v>681671.22000000009</v>
      </c>
      <c r="DX7" s="265"/>
      <c r="DY7" s="349">
        <v>3445251.01</v>
      </c>
      <c r="DZ7" s="151">
        <v>3012770.7500000005</v>
      </c>
      <c r="EA7" s="349">
        <v>5800553.6399999997</v>
      </c>
      <c r="EB7" s="151">
        <v>5429346.0100000007</v>
      </c>
      <c r="EC7" s="349">
        <v>6144182.4400000013</v>
      </c>
      <c r="ED7" s="151">
        <v>5714841.8900000006</v>
      </c>
      <c r="EE7" s="265"/>
      <c r="EF7" s="349">
        <v>5288063.6999999993</v>
      </c>
      <c r="EG7" s="151">
        <v>4772337.2</v>
      </c>
      <c r="EH7" s="349">
        <v>2397022.1000000006</v>
      </c>
      <c r="EI7" s="151">
        <v>2125962.0300000003</v>
      </c>
      <c r="EJ7" s="349">
        <v>1463996.31</v>
      </c>
      <c r="EK7" s="151">
        <v>1302532.6299999999</v>
      </c>
      <c r="EL7" s="265"/>
      <c r="EM7" s="349">
        <v>2531525.4499999988</v>
      </c>
      <c r="EN7" s="151">
        <v>2317103.9499999993</v>
      </c>
      <c r="EO7" s="349">
        <v>2615817.7499999991</v>
      </c>
      <c r="EP7" s="151">
        <v>2478881.4699999993</v>
      </c>
      <c r="EQ7" s="349">
        <v>2920279.3200000003</v>
      </c>
      <c r="ER7" s="151">
        <v>2714559.3099999996</v>
      </c>
      <c r="ES7" s="265"/>
      <c r="ET7" s="349">
        <v>2989906.81</v>
      </c>
      <c r="EU7" s="151">
        <v>2640396.0700000003</v>
      </c>
      <c r="EV7" s="349">
        <v>2410182.2000000002</v>
      </c>
      <c r="EW7" s="151">
        <v>2194246.0500000003</v>
      </c>
      <c r="EX7" s="349">
        <v>2869893.39</v>
      </c>
      <c r="EY7" s="151">
        <v>2648742.84</v>
      </c>
      <c r="EZ7" s="265"/>
      <c r="FA7" s="349">
        <v>5331666.6500000004</v>
      </c>
      <c r="FB7" s="151">
        <v>4925211.38</v>
      </c>
      <c r="FC7" s="349">
        <v>8003475.6299999999</v>
      </c>
      <c r="FD7" s="151">
        <v>7707283.7299999986</v>
      </c>
      <c r="FE7" s="349">
        <v>6081049.7699999996</v>
      </c>
      <c r="FF7" s="151">
        <v>5870839.9399999995</v>
      </c>
      <c r="FG7" s="265"/>
      <c r="FH7" s="349">
        <v>5336999.3499999996</v>
      </c>
      <c r="FI7" s="151">
        <v>4965744.6399999997</v>
      </c>
      <c r="FJ7" s="349">
        <v>2512810.66</v>
      </c>
      <c r="FK7" s="151">
        <v>2256859.2800000003</v>
      </c>
      <c r="FL7" s="349">
        <v>1873797.6799999997</v>
      </c>
      <c r="FM7" s="151">
        <v>1755496.7200000002</v>
      </c>
      <c r="FN7" s="349">
        <v>3421990.330000001</v>
      </c>
      <c r="FO7" s="151">
        <v>3059657.31</v>
      </c>
      <c r="FP7" s="349">
        <v>3112673.75</v>
      </c>
      <c r="FQ7" s="151">
        <v>3065376.1499999994</v>
      </c>
      <c r="FR7" s="349">
        <v>4211489.5</v>
      </c>
      <c r="FS7" s="151">
        <v>4088277.4699999997</v>
      </c>
      <c r="FT7" s="265"/>
      <c r="FU7" s="349">
        <v>3648166.5000000014</v>
      </c>
      <c r="FV7" s="151">
        <v>3454680.3100000005</v>
      </c>
      <c r="FW7" s="349">
        <v>1999515.6600000001</v>
      </c>
      <c r="FX7" s="151">
        <v>1906153.9700000002</v>
      </c>
      <c r="FY7" s="349">
        <v>2596105.2200000002</v>
      </c>
      <c r="FZ7" s="151">
        <v>2381980.12</v>
      </c>
      <c r="GA7" s="265"/>
      <c r="GB7" s="349">
        <v>4899481.26</v>
      </c>
      <c r="GC7" s="151">
        <v>4367257.9500000011</v>
      </c>
      <c r="GD7" s="349">
        <v>8667482</v>
      </c>
      <c r="GE7" s="151">
        <v>8260189.2300000014</v>
      </c>
      <c r="GF7" s="349">
        <v>8098302.660000002</v>
      </c>
      <c r="GG7" s="151">
        <v>7668932.4300000016</v>
      </c>
      <c r="GH7" s="265"/>
      <c r="GI7" s="349">
        <v>6643310.6500000022</v>
      </c>
      <c r="GJ7" s="151">
        <v>6101498.7599999998</v>
      </c>
      <c r="GK7" s="349">
        <v>2501867.4300000002</v>
      </c>
      <c r="GL7" s="151">
        <v>2297390.44</v>
      </c>
      <c r="GM7" s="349">
        <v>1947715.09</v>
      </c>
      <c r="GN7" s="151">
        <v>1773078.5900000003</v>
      </c>
      <c r="GO7" s="349">
        <v>3214048.6499999994</v>
      </c>
      <c r="GP7" s="151">
        <v>2938230.9000000004</v>
      </c>
      <c r="GQ7" s="349">
        <v>3806698.9699999997</v>
      </c>
      <c r="GR7" s="151">
        <v>3521305.74</v>
      </c>
      <c r="GS7" s="349">
        <v>4102636.8600000003</v>
      </c>
      <c r="GT7" s="151">
        <v>3924304.58</v>
      </c>
      <c r="GU7" s="265"/>
      <c r="GV7" s="349">
        <v>3180713.9699999997</v>
      </c>
      <c r="GW7" s="151">
        <v>2981566.76</v>
      </c>
      <c r="GX7" s="349">
        <v>1891361.0500000003</v>
      </c>
      <c r="GY7" s="151">
        <v>1788338.01</v>
      </c>
      <c r="GZ7" s="349">
        <v>2514542.8499999996</v>
      </c>
      <c r="HA7" s="151">
        <v>2325725.2399999998</v>
      </c>
      <c r="HB7" s="265"/>
      <c r="HC7" s="349">
        <v>5379478.7199999997</v>
      </c>
      <c r="HD7" s="151">
        <v>4882969.8499999996</v>
      </c>
      <c r="HE7" s="349">
        <v>8558842.0299999993</v>
      </c>
      <c r="HF7" s="151">
        <v>8151977.0800000001</v>
      </c>
      <c r="HG7" s="349">
        <v>7655339.8900000006</v>
      </c>
      <c r="HH7" s="151">
        <v>7191405.4099999992</v>
      </c>
      <c r="HI7" s="265"/>
      <c r="HJ7" s="349">
        <v>5739401.8900000006</v>
      </c>
      <c r="HK7" s="151">
        <v>5355084.6999999993</v>
      </c>
      <c r="HL7" s="349">
        <v>2482109.0399999996</v>
      </c>
      <c r="HM7" s="151">
        <v>2320232.23</v>
      </c>
      <c r="HN7" s="349">
        <v>2214452.4999999995</v>
      </c>
      <c r="HO7" s="151">
        <v>1865108.37</v>
      </c>
      <c r="HP7" s="265"/>
      <c r="HQ7" s="349">
        <v>3182962.04</v>
      </c>
      <c r="HR7" s="151">
        <v>2947131.7499999995</v>
      </c>
      <c r="HS7" s="349">
        <v>3623472.32</v>
      </c>
      <c r="HT7" s="151">
        <v>3260375.33</v>
      </c>
      <c r="HU7" s="349">
        <v>3905374.82</v>
      </c>
      <c r="HV7" s="151">
        <v>3660611.49</v>
      </c>
      <c r="HW7" s="265"/>
      <c r="HX7" s="349">
        <v>3524780.2399999998</v>
      </c>
      <c r="HY7" s="151">
        <v>3159101.09</v>
      </c>
      <c r="HZ7" s="349">
        <v>2084951.7400000002</v>
      </c>
      <c r="IA7" s="151">
        <v>1861719.6600000001</v>
      </c>
      <c r="IB7" s="349">
        <v>3053672.9299999997</v>
      </c>
      <c r="IC7" s="151">
        <v>2787153.9100000006</v>
      </c>
      <c r="ID7" s="265"/>
      <c r="IE7" s="349">
        <v>6193786.9899999984</v>
      </c>
      <c r="IF7" s="151">
        <v>5686920.9599999981</v>
      </c>
      <c r="IG7" s="349">
        <v>8497182.4299999997</v>
      </c>
      <c r="IH7" s="151">
        <v>7997337.7699999996</v>
      </c>
      <c r="II7" s="349">
        <v>7790684.0000000009</v>
      </c>
      <c r="IJ7" s="151">
        <v>7283952.9100000001</v>
      </c>
      <c r="IK7" s="265"/>
      <c r="IL7" s="349">
        <v>6139728.3599999994</v>
      </c>
      <c r="IM7" s="151">
        <v>5582610.3900000006</v>
      </c>
      <c r="IN7" s="349">
        <v>2684938.8999999994</v>
      </c>
      <c r="IO7" s="151">
        <v>2438575.7799999998</v>
      </c>
      <c r="IP7" s="349">
        <v>2390365.8399999989</v>
      </c>
      <c r="IQ7" s="151">
        <v>2120077.6199999996</v>
      </c>
      <c r="IR7" s="388"/>
      <c r="IS7" s="349">
        <v>3446721.5800000005</v>
      </c>
      <c r="IT7" s="151">
        <v>3109891.3800000008</v>
      </c>
      <c r="IU7" s="349">
        <v>4352815.8599999994</v>
      </c>
      <c r="IV7" s="151">
        <v>4015846.7100000009</v>
      </c>
      <c r="IW7" s="349">
        <v>4288263.78</v>
      </c>
      <c r="IX7" s="151">
        <v>3984984.9699999993</v>
      </c>
      <c r="IY7" s="265"/>
      <c r="IZ7" s="349">
        <v>3720516.0999999987</v>
      </c>
      <c r="JA7" s="151">
        <v>3391158.8299999987</v>
      </c>
      <c r="JB7" s="349">
        <v>2107443.6799999997</v>
      </c>
      <c r="JC7" s="151">
        <v>1773976.29</v>
      </c>
      <c r="JD7" s="349">
        <v>3101543.37</v>
      </c>
      <c r="JE7" s="151">
        <v>2782831.0500000003</v>
      </c>
      <c r="JF7" s="265"/>
      <c r="JG7" s="349"/>
      <c r="JH7" s="151"/>
      <c r="JI7" s="349"/>
      <c r="JJ7" s="151"/>
      <c r="JK7" s="349"/>
      <c r="JL7" s="151"/>
      <c r="JM7" s="265"/>
      <c r="JN7" s="349"/>
      <c r="JO7" s="151"/>
      <c r="JP7" s="349"/>
      <c r="JQ7" s="151"/>
      <c r="JR7" s="349"/>
      <c r="JS7" s="151"/>
    </row>
    <row r="8" spans="1:279">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49">
        <v>245454.12</v>
      </c>
      <c r="BP8" s="151">
        <v>24847.119999999999</v>
      </c>
      <c r="BQ8" s="349">
        <v>256305.49</v>
      </c>
      <c r="BR8" s="151">
        <v>11152.49</v>
      </c>
      <c r="BS8" s="349">
        <v>432783.99</v>
      </c>
      <c r="BT8" s="151">
        <v>109340.5</v>
      </c>
      <c r="BU8" s="349">
        <v>341348.91000000003</v>
      </c>
      <c r="BV8" s="151">
        <v>20269.060000000001</v>
      </c>
      <c r="BW8" s="349">
        <v>441024.25</v>
      </c>
      <c r="BX8" s="151">
        <v>43339.3</v>
      </c>
      <c r="BY8" s="349">
        <v>814357.42</v>
      </c>
      <c r="BZ8" s="151">
        <v>319554.97000000003</v>
      </c>
      <c r="CA8" s="349">
        <v>145894.06</v>
      </c>
      <c r="CB8" s="151">
        <v>133658.26</v>
      </c>
      <c r="CC8" s="349">
        <v>610137.88</v>
      </c>
      <c r="CD8" s="151">
        <v>113015.8</v>
      </c>
      <c r="CE8" s="349">
        <v>837919.59000000008</v>
      </c>
      <c r="CF8" s="151">
        <v>404493.73</v>
      </c>
      <c r="CG8" s="349">
        <v>400887.80000000005</v>
      </c>
      <c r="CH8" s="151">
        <v>101989.3</v>
      </c>
      <c r="CI8" s="349">
        <v>306913.18</v>
      </c>
      <c r="CJ8" s="151">
        <v>56168.72</v>
      </c>
      <c r="CK8" s="265"/>
      <c r="CL8" s="349">
        <v>413898.38999999996</v>
      </c>
      <c r="CM8" s="151">
        <v>171702.38999999998</v>
      </c>
      <c r="CN8" s="349">
        <v>305587.82</v>
      </c>
      <c r="CO8" s="151">
        <v>46407.82</v>
      </c>
      <c r="CP8" s="349">
        <v>281086.19</v>
      </c>
      <c r="CQ8" s="151">
        <v>44368.19</v>
      </c>
      <c r="CR8" s="349">
        <v>521325.53</v>
      </c>
      <c r="CS8" s="151">
        <v>139542.28</v>
      </c>
      <c r="CT8" s="349">
        <v>401049.5</v>
      </c>
      <c r="CU8" s="151">
        <v>82705.5</v>
      </c>
      <c r="CV8" s="349">
        <v>386167.65</v>
      </c>
      <c r="CW8" s="151">
        <v>35567.65</v>
      </c>
      <c r="CX8" s="349">
        <v>730590.41</v>
      </c>
      <c r="CY8" s="151">
        <v>302616.40999999997</v>
      </c>
      <c r="CZ8" s="349">
        <v>183628.72</v>
      </c>
      <c r="DA8" s="151">
        <v>160534.06</v>
      </c>
      <c r="DB8" s="349">
        <v>571587.28999999992</v>
      </c>
      <c r="DC8" s="151">
        <v>70820.290000000008</v>
      </c>
      <c r="DD8" s="349">
        <v>1065993.6399999999</v>
      </c>
      <c r="DE8" s="151">
        <v>593942.62</v>
      </c>
      <c r="DF8" s="349">
        <v>407162.93000000005</v>
      </c>
      <c r="DG8" s="151">
        <v>41768.429999999993</v>
      </c>
      <c r="DH8" s="349">
        <v>364466.2</v>
      </c>
      <c r="DI8" s="151">
        <v>32550.799999999999</v>
      </c>
      <c r="DJ8" s="265"/>
      <c r="DK8" s="349">
        <v>481328.46</v>
      </c>
      <c r="DL8" s="151">
        <v>213648.82</v>
      </c>
      <c r="DM8" s="349">
        <v>408019.79</v>
      </c>
      <c r="DN8" s="151">
        <v>36304.21</v>
      </c>
      <c r="DO8" s="349">
        <v>409787.48</v>
      </c>
      <c r="DP8" s="151">
        <v>69003.960000000006</v>
      </c>
      <c r="DQ8" s="265"/>
      <c r="DR8" s="349">
        <v>657840.11999999988</v>
      </c>
      <c r="DS8" s="151">
        <v>250791.2</v>
      </c>
      <c r="DT8" s="349">
        <v>138684.57</v>
      </c>
      <c r="DU8" s="151">
        <v>57079.23</v>
      </c>
      <c r="DV8" s="349">
        <v>222750.65</v>
      </c>
      <c r="DW8" s="151">
        <v>43700.12</v>
      </c>
      <c r="DX8" s="265"/>
      <c r="DY8" s="349">
        <v>345841.87</v>
      </c>
      <c r="DZ8" s="151">
        <v>286652.11</v>
      </c>
      <c r="EA8" s="349">
        <v>152907.76</v>
      </c>
      <c r="EB8" s="151">
        <v>152191.56</v>
      </c>
      <c r="EC8" s="349">
        <v>179254.13</v>
      </c>
      <c r="ED8" s="151">
        <v>176828.57</v>
      </c>
      <c r="EE8" s="265"/>
      <c r="EF8" s="349">
        <v>556034.86</v>
      </c>
      <c r="EG8" s="151">
        <v>489908.93000000005</v>
      </c>
      <c r="EH8" s="349">
        <v>104490.03000000001</v>
      </c>
      <c r="EI8" s="151">
        <v>100686.89</v>
      </c>
      <c r="EJ8" s="349">
        <v>97142.14</v>
      </c>
      <c r="EK8" s="151">
        <v>82044.23</v>
      </c>
      <c r="EL8" s="265"/>
      <c r="EM8" s="349">
        <v>280334.08000000002</v>
      </c>
      <c r="EN8" s="151">
        <v>232317.38999999998</v>
      </c>
      <c r="EO8" s="349">
        <v>103824.96000000002</v>
      </c>
      <c r="EP8" s="151">
        <v>96467.520000000004</v>
      </c>
      <c r="EQ8" s="349">
        <v>85245.040000000008</v>
      </c>
      <c r="ER8" s="151">
        <v>84560.03</v>
      </c>
      <c r="ES8" s="265"/>
      <c r="ET8" s="349">
        <v>318079.62000000005</v>
      </c>
      <c r="EU8" s="151">
        <v>257796.66000000003</v>
      </c>
      <c r="EV8" s="349">
        <v>125282.89</v>
      </c>
      <c r="EW8" s="151">
        <v>124121.48</v>
      </c>
      <c r="EX8" s="349">
        <v>150088.44</v>
      </c>
      <c r="EY8" s="151">
        <v>135060.97000000003</v>
      </c>
      <c r="EZ8" s="265"/>
      <c r="FA8" s="349">
        <v>514015.07000000012</v>
      </c>
      <c r="FB8" s="151">
        <v>422194.5500000001</v>
      </c>
      <c r="FC8" s="349">
        <v>173132.02000000002</v>
      </c>
      <c r="FD8" s="151">
        <v>154821.64999999997</v>
      </c>
      <c r="FE8" s="349">
        <v>135620.07</v>
      </c>
      <c r="FF8" s="151">
        <v>135620.07</v>
      </c>
      <c r="FG8" s="265"/>
      <c r="FH8" s="349">
        <v>317575.74</v>
      </c>
      <c r="FI8" s="151">
        <v>283984.75</v>
      </c>
      <c r="FJ8" s="349">
        <v>88217.18</v>
      </c>
      <c r="FK8" s="151">
        <v>87937.18</v>
      </c>
      <c r="FL8" s="349">
        <v>240726.84000000003</v>
      </c>
      <c r="FM8" s="151">
        <v>240416.84000000003</v>
      </c>
      <c r="FN8" s="349">
        <v>111971.95999999999</v>
      </c>
      <c r="FO8" s="151">
        <v>111538.97</v>
      </c>
      <c r="FP8" s="349">
        <v>78430.850000000006</v>
      </c>
      <c r="FQ8" s="151">
        <v>78380.850000000006</v>
      </c>
      <c r="FR8" s="349">
        <v>82778.05</v>
      </c>
      <c r="FS8" s="151">
        <v>82698.05</v>
      </c>
      <c r="FT8" s="265"/>
      <c r="FU8" s="349">
        <v>274121.89</v>
      </c>
      <c r="FV8" s="151">
        <v>192112.78</v>
      </c>
      <c r="FW8" s="349">
        <v>131037.05999999998</v>
      </c>
      <c r="FX8" s="151">
        <v>129717.85999999999</v>
      </c>
      <c r="FY8" s="349">
        <v>135803</v>
      </c>
      <c r="FZ8" s="151">
        <v>124560.96999999997</v>
      </c>
      <c r="GA8" s="265"/>
      <c r="GB8" s="349">
        <v>528882.61</v>
      </c>
      <c r="GC8" s="151">
        <v>414180.3</v>
      </c>
      <c r="GD8" s="349">
        <v>169812.7</v>
      </c>
      <c r="GE8" s="151">
        <v>160613.52999999997</v>
      </c>
      <c r="GF8" s="349">
        <v>170615.31</v>
      </c>
      <c r="GG8" s="151">
        <v>164345.58000000002</v>
      </c>
      <c r="GH8" s="265"/>
      <c r="GI8" s="349">
        <v>800200.26000000013</v>
      </c>
      <c r="GJ8" s="151">
        <v>670710.21999999986</v>
      </c>
      <c r="GK8" s="349">
        <v>435745.63</v>
      </c>
      <c r="GL8" s="151">
        <v>431786.19</v>
      </c>
      <c r="GM8" s="349">
        <v>119926.04000000001</v>
      </c>
      <c r="GN8" s="151">
        <v>119139.37000000001</v>
      </c>
      <c r="GO8" s="349">
        <v>132818.18</v>
      </c>
      <c r="GP8" s="151">
        <v>117232.11</v>
      </c>
      <c r="GQ8" s="349">
        <v>167154.49</v>
      </c>
      <c r="GR8" s="151">
        <v>131323.43</v>
      </c>
      <c r="GS8" s="349">
        <v>105870.91</v>
      </c>
      <c r="GT8" s="151">
        <v>92630.43</v>
      </c>
      <c r="GU8" s="265"/>
      <c r="GV8" s="349">
        <v>154710.75</v>
      </c>
      <c r="GW8" s="151">
        <v>136697.75</v>
      </c>
      <c r="GX8" s="349">
        <v>131883.67000000001</v>
      </c>
      <c r="GY8" s="151">
        <v>116867.21</v>
      </c>
      <c r="GZ8" s="349">
        <v>173411.49</v>
      </c>
      <c r="HA8" s="151">
        <v>159025.06</v>
      </c>
      <c r="HB8" s="265"/>
      <c r="HC8" s="349">
        <v>297808.24</v>
      </c>
      <c r="HD8" s="151">
        <v>263453.31</v>
      </c>
      <c r="HE8" s="349">
        <v>272158.88</v>
      </c>
      <c r="HF8" s="151">
        <v>243983</v>
      </c>
      <c r="HG8" s="349">
        <v>533080.74</v>
      </c>
      <c r="HH8" s="151">
        <v>424868.14999999991</v>
      </c>
      <c r="HI8" s="265"/>
      <c r="HJ8" s="349">
        <v>632496.98</v>
      </c>
      <c r="HK8" s="151">
        <v>550532.21000000008</v>
      </c>
      <c r="HL8" s="349">
        <v>269000.15000000002</v>
      </c>
      <c r="HM8" s="151">
        <v>249004.19</v>
      </c>
      <c r="HN8" s="349">
        <v>177284.50000000003</v>
      </c>
      <c r="HO8" s="151">
        <v>161005.51</v>
      </c>
      <c r="HP8" s="265"/>
      <c r="HQ8" s="349">
        <v>285591.99</v>
      </c>
      <c r="HR8" s="151">
        <v>235340.34</v>
      </c>
      <c r="HS8" s="349">
        <v>386972.45999999985</v>
      </c>
      <c r="HT8" s="151">
        <v>329388.20999999996</v>
      </c>
      <c r="HU8" s="349">
        <v>135285.43000000002</v>
      </c>
      <c r="HV8" s="151">
        <v>111160.74</v>
      </c>
      <c r="HW8" s="265"/>
      <c r="HX8" s="349">
        <v>283985.81</v>
      </c>
      <c r="HY8" s="151">
        <v>211695.34999999998</v>
      </c>
      <c r="HZ8" s="349">
        <v>180179.24</v>
      </c>
      <c r="IA8" s="151">
        <v>154044.79</v>
      </c>
      <c r="IB8" s="349">
        <v>226532.85</v>
      </c>
      <c r="IC8" s="151">
        <v>202134.12</v>
      </c>
      <c r="ID8" s="265"/>
      <c r="IE8" s="349">
        <v>535634.91000000015</v>
      </c>
      <c r="IF8" s="151">
        <v>473473.12000000011</v>
      </c>
      <c r="IG8" s="349">
        <v>323942.82999999996</v>
      </c>
      <c r="IH8" s="151">
        <v>298999.89999999997</v>
      </c>
      <c r="II8" s="349">
        <v>328500.07</v>
      </c>
      <c r="IJ8" s="151">
        <v>305588.25999999995</v>
      </c>
      <c r="IK8" s="265"/>
      <c r="IL8" s="349">
        <v>716461.03999999992</v>
      </c>
      <c r="IM8" s="151">
        <v>636841.61999999988</v>
      </c>
      <c r="IN8" s="349">
        <v>213472.43999999997</v>
      </c>
      <c r="IO8" s="151">
        <v>164882.24999999997</v>
      </c>
      <c r="IP8" s="349">
        <v>138713.90999999997</v>
      </c>
      <c r="IQ8" s="151">
        <v>127456.93</v>
      </c>
      <c r="IR8" s="388"/>
      <c r="IS8" s="349">
        <v>289476.33</v>
      </c>
      <c r="IT8" s="151">
        <v>241425.60000000003</v>
      </c>
      <c r="IU8" s="349">
        <v>144696.28000000003</v>
      </c>
      <c r="IV8" s="151">
        <v>132745.51</v>
      </c>
      <c r="IW8" s="349">
        <v>124523.94</v>
      </c>
      <c r="IX8" s="151">
        <v>114969.99</v>
      </c>
      <c r="IY8" s="265"/>
      <c r="IZ8" s="349">
        <v>257439.65999999995</v>
      </c>
      <c r="JA8" s="151">
        <v>209745.39999999997</v>
      </c>
      <c r="JB8" s="349">
        <v>162985.9</v>
      </c>
      <c r="JC8" s="151">
        <v>151653.34</v>
      </c>
      <c r="JD8" s="349">
        <v>192098.7</v>
      </c>
      <c r="JE8" s="151">
        <v>181567.05000000002</v>
      </c>
      <c r="JF8" s="265"/>
      <c r="JG8" s="349"/>
      <c r="JH8" s="151"/>
      <c r="JI8" s="349"/>
      <c r="JJ8" s="151"/>
      <c r="JK8" s="349"/>
      <c r="JL8" s="151"/>
      <c r="JM8" s="265"/>
      <c r="JN8" s="349"/>
      <c r="JO8" s="151"/>
      <c r="JP8" s="349"/>
      <c r="JQ8" s="151"/>
      <c r="JR8" s="349"/>
      <c r="JS8" s="151"/>
    </row>
    <row r="9" spans="1:279">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49">
        <v>2752658.43</v>
      </c>
      <c r="BP9" s="151">
        <v>2569525.5700000003</v>
      </c>
      <c r="BQ9" s="349">
        <v>3307722.6899999995</v>
      </c>
      <c r="BR9" s="151">
        <v>3084134.7399999993</v>
      </c>
      <c r="BS9" s="349">
        <v>4758510</v>
      </c>
      <c r="BT9" s="151">
        <v>4358687.62</v>
      </c>
      <c r="BU9" s="349">
        <v>4751418.8999999985</v>
      </c>
      <c r="BV9" s="151">
        <v>4518757.9099999983</v>
      </c>
      <c r="BW9" s="349">
        <v>7129673.7499999991</v>
      </c>
      <c r="BX9" s="151">
        <v>6807207.8199999994</v>
      </c>
      <c r="BY9" s="349">
        <v>12393803.910000004</v>
      </c>
      <c r="BZ9" s="151">
        <v>11713233.200000003</v>
      </c>
      <c r="CA9" s="349">
        <v>16171207.580000004</v>
      </c>
      <c r="CB9" s="151">
        <v>15621139.369999999</v>
      </c>
      <c r="CC9" s="349">
        <v>15195480.629999999</v>
      </c>
      <c r="CD9" s="151">
        <v>14515007.630000001</v>
      </c>
      <c r="CE9" s="349">
        <v>11416584.009999998</v>
      </c>
      <c r="CF9" s="151">
        <v>10683449.899999999</v>
      </c>
      <c r="CG9" s="349">
        <v>5280236.9600000009</v>
      </c>
      <c r="CH9" s="151">
        <v>4888338.07</v>
      </c>
      <c r="CI9" s="349">
        <v>5054944.8500000006</v>
      </c>
      <c r="CJ9" s="151">
        <v>4799461.3900000006</v>
      </c>
      <c r="CK9" s="265"/>
      <c r="CL9" s="349">
        <v>4542301.2499999981</v>
      </c>
      <c r="CM9" s="151">
        <v>4070669.9299999988</v>
      </c>
      <c r="CN9" s="349">
        <v>2968071.6100000003</v>
      </c>
      <c r="CO9" s="151">
        <v>2780734.3499999996</v>
      </c>
      <c r="CP9" s="349">
        <v>3125621.4700000007</v>
      </c>
      <c r="CQ9" s="151">
        <v>2911595.81</v>
      </c>
      <c r="CR9" s="349">
        <v>5068231.21</v>
      </c>
      <c r="CS9" s="151">
        <v>4674272.9399999995</v>
      </c>
      <c r="CT9" s="349">
        <v>5165225.47</v>
      </c>
      <c r="CU9" s="151">
        <v>4887151.93</v>
      </c>
      <c r="CV9" s="349">
        <v>7329584.5000000009</v>
      </c>
      <c r="CW9" s="151">
        <v>7061848.2500000009</v>
      </c>
      <c r="CX9" s="349">
        <v>13870194.280000001</v>
      </c>
      <c r="CY9" s="151">
        <v>13343340.370000001</v>
      </c>
      <c r="CZ9" s="349">
        <v>17551796.25</v>
      </c>
      <c r="DA9" s="151">
        <v>16600052.709999999</v>
      </c>
      <c r="DB9" s="349">
        <v>16705026.279999997</v>
      </c>
      <c r="DC9" s="151">
        <v>16066646.029999997</v>
      </c>
      <c r="DD9" s="349">
        <v>12729327.68</v>
      </c>
      <c r="DE9" s="151">
        <v>11985902.690000001</v>
      </c>
      <c r="DF9" s="349">
        <v>7075008.169999999</v>
      </c>
      <c r="DG9" s="151">
        <v>6794083.290000001</v>
      </c>
      <c r="DH9" s="349">
        <v>4247199.07</v>
      </c>
      <c r="DI9" s="151">
        <v>3983241.16</v>
      </c>
      <c r="DJ9" s="265"/>
      <c r="DK9" s="349">
        <v>5770303.0099999998</v>
      </c>
      <c r="DL9" s="151">
        <v>5108156.0799999982</v>
      </c>
      <c r="DM9" s="349">
        <v>3627060.2600000007</v>
      </c>
      <c r="DN9" s="151">
        <v>3258420.5100000007</v>
      </c>
      <c r="DO9" s="349">
        <v>4321793.8699999992</v>
      </c>
      <c r="DP9" s="151">
        <v>4020316.15</v>
      </c>
      <c r="DQ9" s="265"/>
      <c r="DR9" s="349">
        <v>3276397.5</v>
      </c>
      <c r="DS9" s="151">
        <v>2646793.4099999997</v>
      </c>
      <c r="DT9" s="349">
        <v>1158637.7400000002</v>
      </c>
      <c r="DU9" s="151">
        <v>943861.7899999998</v>
      </c>
      <c r="DV9" s="349">
        <v>3122627.2699999986</v>
      </c>
      <c r="DW9" s="151">
        <v>2786260.1599999988</v>
      </c>
      <c r="DX9" s="265"/>
      <c r="DY9" s="349">
        <v>12144636.610000001</v>
      </c>
      <c r="DZ9" s="151">
        <v>10948494.959999999</v>
      </c>
      <c r="EA9" s="349">
        <v>16850462.829999998</v>
      </c>
      <c r="EB9" s="151">
        <v>15706375.689999998</v>
      </c>
      <c r="EC9" s="349">
        <v>19178568.059999999</v>
      </c>
      <c r="ED9" s="151">
        <v>17343811.639999997</v>
      </c>
      <c r="EE9" s="265"/>
      <c r="EF9" s="349">
        <v>15034170.01</v>
      </c>
      <c r="EG9" s="151">
        <v>13308192.959999997</v>
      </c>
      <c r="EH9" s="349">
        <v>7917936.8800000018</v>
      </c>
      <c r="EI9" s="151">
        <v>7232075.7800000003</v>
      </c>
      <c r="EJ9" s="349">
        <v>4744021.0900000026</v>
      </c>
      <c r="EK9" s="151">
        <v>3989566.57</v>
      </c>
      <c r="EL9" s="265"/>
      <c r="EM9" s="349">
        <v>6547915.8599999985</v>
      </c>
      <c r="EN9" s="151">
        <v>5660626.7199999997</v>
      </c>
      <c r="EO9" s="349">
        <v>5647018.1000000006</v>
      </c>
      <c r="EP9" s="151">
        <v>5096437.120000001</v>
      </c>
      <c r="EQ9" s="349">
        <v>5879633.2899999991</v>
      </c>
      <c r="ER9" s="151">
        <v>5242905.1800000006</v>
      </c>
      <c r="ES9" s="265"/>
      <c r="ET9" s="349">
        <v>8476164.7599999998</v>
      </c>
      <c r="EU9" s="151">
        <v>7423792.5500000007</v>
      </c>
      <c r="EV9" s="349">
        <v>8817028.1700000018</v>
      </c>
      <c r="EW9" s="151">
        <v>8187528.3200000022</v>
      </c>
      <c r="EX9" s="349">
        <v>11886075.050000001</v>
      </c>
      <c r="EY9" s="151">
        <v>10780322.160000002</v>
      </c>
      <c r="EZ9" s="265"/>
      <c r="FA9" s="349">
        <v>21059388.619999997</v>
      </c>
      <c r="FB9" s="151">
        <v>19008034.899999999</v>
      </c>
      <c r="FC9" s="349">
        <v>22788705.519999996</v>
      </c>
      <c r="FD9" s="151">
        <v>21533891.819999993</v>
      </c>
      <c r="FE9" s="349">
        <v>22019338.360000003</v>
      </c>
      <c r="FF9" s="151">
        <v>19672779.230000004</v>
      </c>
      <c r="FG9" s="265"/>
      <c r="FH9" s="349">
        <v>16545852.340000005</v>
      </c>
      <c r="FI9" s="151">
        <v>15003191.070000008</v>
      </c>
      <c r="FJ9" s="349">
        <v>9172698.3899999987</v>
      </c>
      <c r="FK9" s="151">
        <v>8195491.6199999992</v>
      </c>
      <c r="FL9" s="349">
        <v>6017716.4799999995</v>
      </c>
      <c r="FM9" s="151">
        <v>5531549.5599999996</v>
      </c>
      <c r="FN9" s="349">
        <v>7962991.54</v>
      </c>
      <c r="FO9" s="151">
        <v>6461054.7100000009</v>
      </c>
      <c r="FP9" s="349">
        <v>6020355.7299999995</v>
      </c>
      <c r="FQ9" s="151">
        <v>5449394.4800000004</v>
      </c>
      <c r="FR9" s="349">
        <v>6373325.8100000015</v>
      </c>
      <c r="FS9" s="151">
        <v>5919804.8799999999</v>
      </c>
      <c r="FT9" s="265"/>
      <c r="FU9" s="349">
        <v>9944303.9699999988</v>
      </c>
      <c r="FV9" s="151">
        <v>8408732.0299999975</v>
      </c>
      <c r="FW9" s="349">
        <v>9001250.7899999991</v>
      </c>
      <c r="FX9" s="151">
        <v>8250510.7599999998</v>
      </c>
      <c r="FY9" s="349">
        <v>11968407.239999996</v>
      </c>
      <c r="FZ9" s="151">
        <v>10962858.109999998</v>
      </c>
      <c r="GA9" s="265"/>
      <c r="GB9" s="349">
        <v>20878461.75999999</v>
      </c>
      <c r="GC9" s="151">
        <v>18685745.239999991</v>
      </c>
      <c r="GD9" s="349">
        <v>25152217.48</v>
      </c>
      <c r="GE9" s="151">
        <v>23705486.739999998</v>
      </c>
      <c r="GF9" s="349">
        <v>23757532.050000001</v>
      </c>
      <c r="GG9" s="151">
        <v>21915135.379999999</v>
      </c>
      <c r="GH9" s="265"/>
      <c r="GI9" s="349">
        <v>18411269.870000001</v>
      </c>
      <c r="GJ9" s="151">
        <v>16308797.149999995</v>
      </c>
      <c r="GK9" s="349">
        <v>10324627.789999995</v>
      </c>
      <c r="GL9" s="151">
        <v>9358972.1699999999</v>
      </c>
      <c r="GM9" s="349">
        <v>6444347.5800000019</v>
      </c>
      <c r="GN9" s="151">
        <v>5685179.7300000004</v>
      </c>
      <c r="GO9" s="349">
        <v>8107083.3700000038</v>
      </c>
      <c r="GP9" s="151">
        <v>7053774.8400000017</v>
      </c>
      <c r="GQ9" s="349">
        <v>5908982.4499999993</v>
      </c>
      <c r="GR9" s="151">
        <v>5428472.4400000004</v>
      </c>
      <c r="GS9" s="349">
        <v>6571945.2799999993</v>
      </c>
      <c r="GT9" s="151">
        <v>6071239.6799999997</v>
      </c>
      <c r="GU9" s="265"/>
      <c r="GV9" s="349">
        <v>8653435.3400000017</v>
      </c>
      <c r="GW9" s="151">
        <v>7652989.0399999991</v>
      </c>
      <c r="GX9" s="349">
        <v>8076992.0200000005</v>
      </c>
      <c r="GY9" s="151">
        <v>7332455.4799999986</v>
      </c>
      <c r="GZ9" s="349">
        <v>11788514.370000005</v>
      </c>
      <c r="HA9" s="151">
        <v>10893809.890000001</v>
      </c>
      <c r="HB9" s="265"/>
      <c r="HC9" s="349">
        <v>21209467.090000007</v>
      </c>
      <c r="HD9" s="151">
        <v>19244487.850000001</v>
      </c>
      <c r="HE9" s="349">
        <v>25671481.370000008</v>
      </c>
      <c r="HF9" s="151">
        <v>23723095.980000008</v>
      </c>
      <c r="HG9" s="349">
        <v>22950680.410000004</v>
      </c>
      <c r="HH9" s="151">
        <v>21324254.02</v>
      </c>
      <c r="HI9" s="265"/>
      <c r="HJ9" s="349">
        <v>18574232.870000001</v>
      </c>
      <c r="HK9" s="151">
        <v>16865089.539999999</v>
      </c>
      <c r="HL9" s="349">
        <v>8802165.7000000011</v>
      </c>
      <c r="HM9" s="151">
        <v>7961153.6000000006</v>
      </c>
      <c r="HN9" s="349">
        <v>6300817.8200000022</v>
      </c>
      <c r="HO9" s="151">
        <v>5787398.9300000006</v>
      </c>
      <c r="HP9" s="265"/>
      <c r="HQ9" s="349">
        <v>8354617.9499999974</v>
      </c>
      <c r="HR9" s="151">
        <v>7363621.6399999997</v>
      </c>
      <c r="HS9" s="349">
        <v>5773186.0999999987</v>
      </c>
      <c r="HT9" s="151">
        <v>5133149.54</v>
      </c>
      <c r="HU9" s="349">
        <v>6396621.2700000005</v>
      </c>
      <c r="HV9" s="151">
        <v>5855936.129999999</v>
      </c>
      <c r="HW9" s="265"/>
      <c r="HX9" s="349">
        <v>9503481.4699999988</v>
      </c>
      <c r="HY9" s="151">
        <v>8294092.5600000005</v>
      </c>
      <c r="HZ9" s="349">
        <v>8882329.4800000004</v>
      </c>
      <c r="IA9" s="151">
        <v>8080760.7600000026</v>
      </c>
      <c r="IB9" s="349">
        <v>12365361.609999999</v>
      </c>
      <c r="IC9" s="151">
        <v>11138186.779999999</v>
      </c>
      <c r="ID9" s="265"/>
      <c r="IE9" s="349">
        <v>21327649.599999994</v>
      </c>
      <c r="IF9" s="151">
        <v>19371886.589999996</v>
      </c>
      <c r="IG9" s="349">
        <v>25583829.640000001</v>
      </c>
      <c r="IH9" s="151">
        <v>23716824.900000002</v>
      </c>
      <c r="II9" s="349">
        <v>23923374.860000007</v>
      </c>
      <c r="IJ9" s="151">
        <v>22287036.790000003</v>
      </c>
      <c r="IK9" s="265"/>
      <c r="IL9" s="349">
        <v>17674052.16</v>
      </c>
      <c r="IM9" s="151">
        <v>15847491.409999998</v>
      </c>
      <c r="IN9" s="349">
        <v>9535636.1400000025</v>
      </c>
      <c r="IO9" s="151">
        <v>8552504.6400000025</v>
      </c>
      <c r="IP9" s="349">
        <v>6182609.5699999994</v>
      </c>
      <c r="IQ9" s="151">
        <v>5573271.0200000014</v>
      </c>
      <c r="IR9" s="388"/>
      <c r="IS9" s="349">
        <v>8191085.2000000002</v>
      </c>
      <c r="IT9" s="151">
        <v>7129709.620000001</v>
      </c>
      <c r="IU9" s="349">
        <v>6213355.71</v>
      </c>
      <c r="IV9" s="151">
        <v>5669827.0399999991</v>
      </c>
      <c r="IW9" s="349">
        <v>6349906.2800000003</v>
      </c>
      <c r="IX9" s="151">
        <v>5840895.1500000022</v>
      </c>
      <c r="IY9" s="265"/>
      <c r="IZ9" s="349">
        <v>9538529.5399999991</v>
      </c>
      <c r="JA9" s="151">
        <v>8490155.8000000007</v>
      </c>
      <c r="JB9" s="349">
        <v>8705726.2800000012</v>
      </c>
      <c r="JC9" s="151">
        <v>7872671.5600000024</v>
      </c>
      <c r="JD9" s="349">
        <v>12375962.18</v>
      </c>
      <c r="JE9" s="151">
        <v>11246615.099999994</v>
      </c>
      <c r="JF9" s="265"/>
      <c r="JG9" s="349"/>
      <c r="JH9" s="151"/>
      <c r="JI9" s="349"/>
      <c r="JJ9" s="151"/>
      <c r="JK9" s="349"/>
      <c r="JL9" s="151"/>
      <c r="JM9" s="265"/>
      <c r="JN9" s="349"/>
      <c r="JO9" s="151"/>
      <c r="JP9" s="349"/>
      <c r="JQ9" s="151"/>
      <c r="JR9" s="349"/>
      <c r="JS9" s="151"/>
    </row>
    <row r="10" spans="1:279" ht="13.8"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49">
        <v>517027.58</v>
      </c>
      <c r="BP10" s="151">
        <v>495810.73000000004</v>
      </c>
      <c r="BQ10" s="349">
        <v>571446.99999999988</v>
      </c>
      <c r="BR10" s="151">
        <v>553035.14999999991</v>
      </c>
      <c r="BS10" s="349">
        <v>882499.36999999976</v>
      </c>
      <c r="BT10" s="151">
        <v>743106.53999999992</v>
      </c>
      <c r="BU10" s="349">
        <v>499648.58</v>
      </c>
      <c r="BV10" s="151">
        <v>475771.26</v>
      </c>
      <c r="BW10" s="349">
        <v>441170.83999999997</v>
      </c>
      <c r="BX10" s="151">
        <v>425386.58999999991</v>
      </c>
      <c r="BY10" s="349">
        <v>1187624.8399999999</v>
      </c>
      <c r="BZ10" s="151">
        <v>1038190.8899999999</v>
      </c>
      <c r="CA10" s="349">
        <v>1018201.7699999998</v>
      </c>
      <c r="CB10" s="151">
        <v>987810.08999999985</v>
      </c>
      <c r="CC10" s="349">
        <v>1102284.28</v>
      </c>
      <c r="CD10" s="151">
        <v>1066002.8199999998</v>
      </c>
      <c r="CE10" s="349">
        <v>1247098.8800000001</v>
      </c>
      <c r="CF10" s="151">
        <v>1080844.2999999998</v>
      </c>
      <c r="CG10" s="349">
        <v>352765.58999999997</v>
      </c>
      <c r="CH10" s="151">
        <v>310702.87</v>
      </c>
      <c r="CI10" s="349">
        <v>400561.17000000004</v>
      </c>
      <c r="CJ10" s="151">
        <v>365198.35000000003</v>
      </c>
      <c r="CK10" s="265"/>
      <c r="CL10" s="349">
        <v>955672.58000000007</v>
      </c>
      <c r="CM10" s="151">
        <v>847227.13</v>
      </c>
      <c r="CN10" s="349">
        <v>638454.46</v>
      </c>
      <c r="CO10" s="151">
        <v>588735.87999999989</v>
      </c>
      <c r="CP10" s="349">
        <v>674178.78</v>
      </c>
      <c r="CQ10" s="151">
        <v>617397.55999999994</v>
      </c>
      <c r="CR10" s="349">
        <v>978631.39</v>
      </c>
      <c r="CS10" s="151">
        <v>810080.44</v>
      </c>
      <c r="CT10" s="349">
        <v>473207.57</v>
      </c>
      <c r="CU10" s="151">
        <v>424570.33</v>
      </c>
      <c r="CV10" s="349">
        <v>570153.9</v>
      </c>
      <c r="CW10" s="151">
        <v>491971.59</v>
      </c>
      <c r="CX10" s="349">
        <v>1096198.3099999998</v>
      </c>
      <c r="CY10" s="151">
        <v>984217.6100000001</v>
      </c>
      <c r="CZ10" s="349">
        <v>1093179.6500000001</v>
      </c>
      <c r="DA10" s="151">
        <v>973096.10000000009</v>
      </c>
      <c r="DB10" s="349">
        <v>1146648.7</v>
      </c>
      <c r="DC10" s="151">
        <v>1077113.8899999999</v>
      </c>
      <c r="DD10" s="349">
        <v>1091241.21</v>
      </c>
      <c r="DE10" s="151">
        <v>917287.27</v>
      </c>
      <c r="DF10" s="349">
        <v>406289.31999999995</v>
      </c>
      <c r="DG10" s="151">
        <v>350893.13</v>
      </c>
      <c r="DH10" s="349">
        <v>467410.3</v>
      </c>
      <c r="DI10" s="151">
        <v>415534.84</v>
      </c>
      <c r="DJ10" s="265"/>
      <c r="DK10" s="349">
        <v>940934.35000000009</v>
      </c>
      <c r="DL10" s="151">
        <v>812067.88000000012</v>
      </c>
      <c r="DM10" s="349">
        <v>777313.79999999981</v>
      </c>
      <c r="DN10" s="151">
        <v>722803.68999999983</v>
      </c>
      <c r="DO10" s="349">
        <v>851136.15</v>
      </c>
      <c r="DP10" s="151">
        <v>787191.77</v>
      </c>
      <c r="DQ10" s="265"/>
      <c r="DR10" s="349">
        <v>573628.28</v>
      </c>
      <c r="DS10" s="151">
        <v>399343.98999999993</v>
      </c>
      <c r="DT10" s="349">
        <v>95514.8</v>
      </c>
      <c r="DU10" s="151">
        <v>59945.430000000008</v>
      </c>
      <c r="DV10" s="349">
        <v>219925.46999999997</v>
      </c>
      <c r="DW10" s="151">
        <v>181478.36</v>
      </c>
      <c r="DX10" s="265"/>
      <c r="DY10" s="349">
        <v>1093455.01</v>
      </c>
      <c r="DZ10" s="151">
        <v>933930.11</v>
      </c>
      <c r="EA10" s="349">
        <v>1323808.96</v>
      </c>
      <c r="EB10" s="151">
        <v>1234359.1100000001</v>
      </c>
      <c r="EC10" s="349">
        <v>1278783.4900000002</v>
      </c>
      <c r="ED10" s="151">
        <v>1192355.97</v>
      </c>
      <c r="EE10" s="265"/>
      <c r="EF10" s="349">
        <v>1736014.8800000006</v>
      </c>
      <c r="EG10" s="151">
        <v>1389287.6300000004</v>
      </c>
      <c r="EH10" s="349">
        <v>627074.81000000006</v>
      </c>
      <c r="EI10" s="151">
        <v>566820.03</v>
      </c>
      <c r="EJ10" s="349">
        <v>483790.81000000006</v>
      </c>
      <c r="EK10" s="151">
        <v>435968.94000000006</v>
      </c>
      <c r="EL10" s="265"/>
      <c r="EM10" s="349">
        <v>1149513.42</v>
      </c>
      <c r="EN10" s="151">
        <v>979013.96</v>
      </c>
      <c r="EO10" s="349">
        <v>988344.43</v>
      </c>
      <c r="EP10" s="151">
        <v>961624</v>
      </c>
      <c r="EQ10" s="349">
        <v>1035228.2099999998</v>
      </c>
      <c r="ER10" s="151">
        <v>971725.99</v>
      </c>
      <c r="ES10" s="265"/>
      <c r="ET10" s="349">
        <v>1413515.95</v>
      </c>
      <c r="EU10" s="151">
        <v>1208212.93</v>
      </c>
      <c r="EV10" s="349">
        <v>906220.88000000012</v>
      </c>
      <c r="EW10" s="151">
        <v>855425.93</v>
      </c>
      <c r="EX10" s="349">
        <v>884793.77000000014</v>
      </c>
      <c r="EY10" s="151">
        <v>836952.92999999993</v>
      </c>
      <c r="EZ10" s="265"/>
      <c r="FA10" s="349">
        <v>1982277.9200000002</v>
      </c>
      <c r="FB10" s="151">
        <v>1700810.5600000005</v>
      </c>
      <c r="FC10" s="349">
        <v>1932461.3599999999</v>
      </c>
      <c r="FD10" s="151">
        <v>1804224.02</v>
      </c>
      <c r="FE10" s="349">
        <v>1815856.88</v>
      </c>
      <c r="FF10" s="151">
        <v>1584965.23</v>
      </c>
      <c r="FG10" s="265"/>
      <c r="FH10" s="349">
        <v>2065672.8399999999</v>
      </c>
      <c r="FI10" s="151">
        <v>1587851.7200000004</v>
      </c>
      <c r="FJ10" s="349">
        <v>705479.13</v>
      </c>
      <c r="FK10" s="151">
        <v>636076.06000000006</v>
      </c>
      <c r="FL10" s="349">
        <v>711971.22</v>
      </c>
      <c r="FM10" s="151">
        <v>667310.11</v>
      </c>
      <c r="FN10" s="349">
        <v>1413533.23</v>
      </c>
      <c r="FO10" s="151">
        <v>1245866.25</v>
      </c>
      <c r="FP10" s="349">
        <v>1102742.6600000001</v>
      </c>
      <c r="FQ10" s="151">
        <v>1051401.7100000002</v>
      </c>
      <c r="FR10" s="349">
        <v>1227736.2600000002</v>
      </c>
      <c r="FS10" s="151">
        <v>1177037.4100000001</v>
      </c>
      <c r="FT10" s="265"/>
      <c r="FU10" s="349">
        <v>1401767.52</v>
      </c>
      <c r="FV10" s="151">
        <v>1176697.9099999999</v>
      </c>
      <c r="FW10" s="349">
        <v>970660.09999999986</v>
      </c>
      <c r="FX10" s="151">
        <v>929044.92999999993</v>
      </c>
      <c r="FY10" s="349">
        <v>922714.52</v>
      </c>
      <c r="FZ10" s="151">
        <v>861252.15</v>
      </c>
      <c r="GA10" s="265"/>
      <c r="GB10" s="349">
        <v>2100097.48</v>
      </c>
      <c r="GC10" s="151">
        <v>1917988.36</v>
      </c>
      <c r="GD10" s="349">
        <v>1932489.5200000003</v>
      </c>
      <c r="GE10" s="151">
        <v>1822799.6900000004</v>
      </c>
      <c r="GF10" s="349">
        <v>1779187.92</v>
      </c>
      <c r="GG10" s="151">
        <v>1682951.3400000003</v>
      </c>
      <c r="GH10" s="265"/>
      <c r="GI10" s="349">
        <v>2039963.8699999999</v>
      </c>
      <c r="GJ10" s="151">
        <v>1722231.55</v>
      </c>
      <c r="GK10" s="349">
        <v>1107894.76</v>
      </c>
      <c r="GL10" s="151">
        <v>1039143.35</v>
      </c>
      <c r="GM10" s="349">
        <v>730389.53</v>
      </c>
      <c r="GN10" s="151">
        <v>680884.99000000011</v>
      </c>
      <c r="GO10" s="349">
        <v>1535182.27</v>
      </c>
      <c r="GP10" s="151">
        <v>1381700.3599999999</v>
      </c>
      <c r="GQ10" s="349">
        <v>1154522.8</v>
      </c>
      <c r="GR10" s="151">
        <v>1083755.3800000004</v>
      </c>
      <c r="GS10" s="349">
        <v>1292114.26</v>
      </c>
      <c r="GT10" s="151">
        <v>1229102.19</v>
      </c>
      <c r="GU10" s="265"/>
      <c r="GV10" s="349">
        <v>1505242.8600000003</v>
      </c>
      <c r="GW10" s="151">
        <v>1321906.9800000002</v>
      </c>
      <c r="GX10" s="349">
        <v>825748.74</v>
      </c>
      <c r="GY10" s="151">
        <v>757517.71</v>
      </c>
      <c r="GZ10" s="349">
        <v>848548.03</v>
      </c>
      <c r="HA10" s="151">
        <v>773705.12</v>
      </c>
      <c r="HB10" s="265"/>
      <c r="HC10" s="349">
        <v>2037480.63</v>
      </c>
      <c r="HD10" s="151">
        <v>1827317.28</v>
      </c>
      <c r="HE10" s="349">
        <v>1761168.94</v>
      </c>
      <c r="HF10" s="151">
        <v>1662291.9700000002</v>
      </c>
      <c r="HG10" s="349">
        <v>1718418.1099999999</v>
      </c>
      <c r="HH10" s="151">
        <v>1590932.0999999999</v>
      </c>
      <c r="HI10" s="265"/>
      <c r="HJ10" s="349">
        <v>2191377.91</v>
      </c>
      <c r="HK10" s="151">
        <v>1899411.74</v>
      </c>
      <c r="HL10" s="349">
        <v>757121.2699999999</v>
      </c>
      <c r="HM10" s="151">
        <v>683357.3600000001</v>
      </c>
      <c r="HN10" s="349">
        <v>701283.15</v>
      </c>
      <c r="HO10" s="151">
        <v>658949.05000000005</v>
      </c>
      <c r="HP10" s="265"/>
      <c r="HQ10" s="349">
        <v>1411438.13</v>
      </c>
      <c r="HR10" s="151">
        <v>1291883.8299999998</v>
      </c>
      <c r="HS10" s="349">
        <v>1037062.8600000001</v>
      </c>
      <c r="HT10" s="151">
        <v>990064.13000000012</v>
      </c>
      <c r="HU10" s="349">
        <v>1206479.9500000002</v>
      </c>
      <c r="HV10" s="151">
        <v>1159835.9100000001</v>
      </c>
      <c r="HW10" s="265"/>
      <c r="HX10" s="349">
        <v>1728508.4799999997</v>
      </c>
      <c r="HY10" s="151">
        <v>1472538.9499999997</v>
      </c>
      <c r="HZ10" s="349">
        <v>835784.62</v>
      </c>
      <c r="IA10" s="151">
        <v>743653.98</v>
      </c>
      <c r="IB10" s="349">
        <v>960647.03</v>
      </c>
      <c r="IC10" s="151">
        <v>839499.97</v>
      </c>
      <c r="ID10" s="265"/>
      <c r="IE10" s="349">
        <v>2292414.73</v>
      </c>
      <c r="IF10" s="151">
        <v>2001179.88</v>
      </c>
      <c r="IG10" s="349">
        <v>1816562.8900000001</v>
      </c>
      <c r="IH10" s="151">
        <v>1658738.33</v>
      </c>
      <c r="II10" s="349">
        <v>1811662.2299999997</v>
      </c>
      <c r="IJ10" s="151">
        <v>1635882.7199999997</v>
      </c>
      <c r="IK10" s="265"/>
      <c r="IL10" s="349">
        <v>2334186.9199999995</v>
      </c>
      <c r="IM10" s="151">
        <v>1908735.2499999998</v>
      </c>
      <c r="IN10" s="349">
        <v>794909.98</v>
      </c>
      <c r="IO10" s="151">
        <v>638448.61</v>
      </c>
      <c r="IP10" s="349">
        <v>805936.6399999999</v>
      </c>
      <c r="IQ10" s="151">
        <v>721879.85</v>
      </c>
      <c r="IR10" s="388"/>
      <c r="IS10" s="349">
        <v>1554124.1199999999</v>
      </c>
      <c r="IT10" s="151">
        <v>1380221.09</v>
      </c>
      <c r="IU10" s="349">
        <v>1246671.3400000001</v>
      </c>
      <c r="IV10" s="151">
        <v>1170907.7099999997</v>
      </c>
      <c r="IW10" s="349">
        <v>1242198.31</v>
      </c>
      <c r="IX10" s="151">
        <v>1178033.6299999999</v>
      </c>
      <c r="IY10" s="265"/>
      <c r="IZ10" s="349">
        <v>1663513.03</v>
      </c>
      <c r="JA10" s="151">
        <v>1509819.5999999999</v>
      </c>
      <c r="JB10" s="349">
        <v>857351.6</v>
      </c>
      <c r="JC10" s="151">
        <v>773876.07</v>
      </c>
      <c r="JD10" s="349">
        <v>933005.1</v>
      </c>
      <c r="JE10" s="151">
        <v>866746.87</v>
      </c>
      <c r="JF10" s="265"/>
      <c r="JG10" s="349"/>
      <c r="JH10" s="151"/>
      <c r="JI10" s="349"/>
      <c r="JJ10" s="151"/>
      <c r="JK10" s="349"/>
      <c r="JL10" s="151"/>
      <c r="JM10" s="265"/>
      <c r="JN10" s="349"/>
      <c r="JO10" s="151"/>
      <c r="JP10" s="349"/>
      <c r="JQ10" s="151"/>
      <c r="JR10" s="349"/>
      <c r="JS10" s="151"/>
    </row>
    <row r="11" spans="1:279" ht="13.8"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27154477.989999998</v>
      </c>
      <c r="IM11" s="157">
        <f t="shared" si="41"/>
        <v>24232701.43</v>
      </c>
      <c r="IN11" s="73">
        <f t="shared" si="41"/>
        <v>13299134.310000002</v>
      </c>
      <c r="IO11" s="157">
        <f t="shared" si="41"/>
        <v>11864563.130000003</v>
      </c>
      <c r="IP11" s="73">
        <f t="shared" si="41"/>
        <v>9567083.8099999987</v>
      </c>
      <c r="IQ11" s="157">
        <f t="shared" si="41"/>
        <v>8592113.2700000014</v>
      </c>
      <c r="IR11" s="389"/>
      <c r="IS11" s="73">
        <f>SUM(IS6:IS10)</f>
        <v>13630726.27</v>
      </c>
      <c r="IT11" s="157">
        <f t="shared" ref="IT11:IX11" si="42">SUM(IT6:IT10)</f>
        <v>12000149.670000002</v>
      </c>
      <c r="IU11" s="73">
        <f t="shared" si="42"/>
        <v>12026580.829999998</v>
      </c>
      <c r="IV11" s="157">
        <f t="shared" si="42"/>
        <v>11028537.709999999</v>
      </c>
      <c r="IW11" s="73">
        <f t="shared" si="42"/>
        <v>12060849.890000002</v>
      </c>
      <c r="IX11" s="157">
        <f t="shared" si="42"/>
        <v>11171871.32</v>
      </c>
      <c r="IY11" s="265"/>
      <c r="IZ11" s="73">
        <f t="shared" ref="IZ11:JE11" si="43">SUM(IZ6:IZ10)</f>
        <v>15322226.959999997</v>
      </c>
      <c r="JA11" s="157">
        <f t="shared" si="43"/>
        <v>13717337.76</v>
      </c>
      <c r="JB11" s="73">
        <f t="shared" si="43"/>
        <v>11891874.84</v>
      </c>
      <c r="JC11" s="157">
        <f t="shared" si="43"/>
        <v>10630544.640000002</v>
      </c>
      <c r="JD11" s="73">
        <f t="shared" si="43"/>
        <v>16699502.609999999</v>
      </c>
      <c r="JE11" s="157">
        <f t="shared" si="43"/>
        <v>15172978.329999993</v>
      </c>
      <c r="JF11" s="265"/>
      <c r="JG11" s="73">
        <f t="shared" ref="JG11:JL11" si="44">SUM(JG6:JG10)</f>
        <v>0</v>
      </c>
      <c r="JH11" s="157">
        <f t="shared" si="44"/>
        <v>0</v>
      </c>
      <c r="JI11" s="73">
        <f t="shared" si="44"/>
        <v>0</v>
      </c>
      <c r="JJ11" s="157">
        <f t="shared" si="44"/>
        <v>0</v>
      </c>
      <c r="JK11" s="73">
        <f t="shared" si="44"/>
        <v>0</v>
      </c>
      <c r="JL11" s="157">
        <f t="shared" si="44"/>
        <v>0</v>
      </c>
      <c r="JM11" s="265"/>
      <c r="JN11" s="73">
        <f t="shared" ref="JN11:JS11" si="45">SUM(JN6:JN10)</f>
        <v>0</v>
      </c>
      <c r="JO11" s="157">
        <f t="shared" si="45"/>
        <v>0</v>
      </c>
      <c r="JP11" s="73">
        <f t="shared" si="45"/>
        <v>0</v>
      </c>
      <c r="JQ11" s="157">
        <f t="shared" si="45"/>
        <v>0</v>
      </c>
      <c r="JR11" s="73">
        <f t="shared" si="45"/>
        <v>0</v>
      </c>
      <c r="JS11" s="157">
        <f t="shared" si="45"/>
        <v>0</v>
      </c>
    </row>
    <row r="12" spans="1:279">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0"/>
      <c r="BP12" s="165"/>
      <c r="BQ12" s="350"/>
      <c r="BR12" s="165"/>
      <c r="BS12" s="350"/>
      <c r="BT12" s="165"/>
      <c r="BU12" s="350"/>
      <c r="BV12" s="165"/>
      <c r="BW12" s="350"/>
      <c r="BX12" s="165"/>
      <c r="BY12" s="350"/>
      <c r="BZ12" s="165"/>
      <c r="CA12" s="350"/>
      <c r="CB12" s="165"/>
      <c r="CC12" s="350"/>
      <c r="CD12" s="165"/>
      <c r="CE12" s="350"/>
      <c r="CF12" s="165"/>
      <c r="CG12" s="350"/>
      <c r="CH12" s="165"/>
      <c r="CI12" s="350"/>
      <c r="CJ12" s="165"/>
      <c r="CK12" s="265"/>
      <c r="CL12" s="350"/>
      <c r="CM12" s="165"/>
      <c r="CN12" s="350"/>
      <c r="CO12" s="165"/>
      <c r="CP12" s="350"/>
      <c r="CQ12" s="165"/>
      <c r="CR12" s="350"/>
      <c r="CS12" s="165"/>
      <c r="CT12" s="350"/>
      <c r="CU12" s="165"/>
      <c r="CV12" s="350"/>
      <c r="CW12" s="165"/>
      <c r="CX12" s="350"/>
      <c r="CY12" s="165"/>
      <c r="CZ12" s="350"/>
      <c r="DA12" s="165"/>
      <c r="DB12" s="350"/>
      <c r="DC12" s="165"/>
      <c r="DD12" s="350"/>
      <c r="DE12" s="165"/>
      <c r="DF12" s="350"/>
      <c r="DG12" s="165"/>
      <c r="DH12" s="350"/>
      <c r="DI12" s="165"/>
      <c r="DJ12" s="265"/>
      <c r="DK12" s="350"/>
      <c r="DL12" s="165"/>
      <c r="DM12" s="350"/>
      <c r="DN12" s="165"/>
      <c r="DO12" s="350"/>
      <c r="DP12" s="165"/>
      <c r="DQ12" s="265"/>
      <c r="DR12" s="350"/>
      <c r="DS12" s="165"/>
      <c r="DT12" s="350"/>
      <c r="DU12" s="165"/>
      <c r="DV12" s="350"/>
      <c r="DW12" s="165"/>
      <c r="DX12" s="265"/>
      <c r="DY12" s="350"/>
      <c r="DZ12" s="165"/>
      <c r="EA12" s="350"/>
      <c r="EB12" s="165"/>
      <c r="EC12" s="350"/>
      <c r="ED12" s="165"/>
      <c r="EE12" s="265"/>
      <c r="EF12" s="350"/>
      <c r="EG12" s="165"/>
      <c r="EH12" s="350"/>
      <c r="EI12" s="165"/>
      <c r="EJ12" s="350"/>
      <c r="EK12" s="165"/>
      <c r="EL12" s="265"/>
      <c r="EM12" s="350"/>
      <c r="EN12" s="165"/>
      <c r="EO12" s="350"/>
      <c r="EP12" s="165"/>
      <c r="EQ12" s="350"/>
      <c r="ER12" s="165"/>
      <c r="ES12" s="265"/>
      <c r="ET12" s="350"/>
      <c r="EU12" s="165"/>
      <c r="EV12" s="350"/>
      <c r="EW12" s="165"/>
      <c r="EX12" s="350"/>
      <c r="EY12" s="165"/>
      <c r="EZ12" s="265"/>
      <c r="FA12" s="350"/>
      <c r="FB12" s="165"/>
      <c r="FC12" s="350"/>
      <c r="FD12" s="165"/>
      <c r="FE12" s="350"/>
      <c r="FF12" s="165"/>
      <c r="FG12" s="265"/>
      <c r="FH12" s="350"/>
      <c r="FI12" s="165"/>
      <c r="FJ12" s="350"/>
      <c r="FK12" s="165"/>
      <c r="FL12" s="350"/>
      <c r="FM12" s="165"/>
      <c r="FN12" s="350"/>
      <c r="FO12" s="165"/>
      <c r="FP12" s="350"/>
      <c r="FQ12" s="165"/>
      <c r="FR12" s="350"/>
      <c r="FS12" s="165"/>
      <c r="FT12" s="265"/>
      <c r="FU12" s="350"/>
      <c r="FV12" s="165"/>
      <c r="FW12" s="350"/>
      <c r="FX12" s="165"/>
      <c r="FY12" s="350"/>
      <c r="FZ12" s="165"/>
      <c r="GA12" s="265"/>
      <c r="GB12" s="350"/>
      <c r="GC12" s="165"/>
      <c r="GD12" s="350"/>
      <c r="GE12" s="165"/>
      <c r="GF12" s="350"/>
      <c r="GG12" s="165"/>
      <c r="GH12" s="265"/>
      <c r="GI12" s="350"/>
      <c r="GJ12" s="165"/>
      <c r="GK12" s="350"/>
      <c r="GL12" s="165"/>
      <c r="GM12" s="350"/>
      <c r="GN12" s="165"/>
      <c r="GO12" s="350"/>
      <c r="GP12" s="165"/>
      <c r="GQ12" s="350"/>
      <c r="GR12" s="165"/>
      <c r="GS12" s="350"/>
      <c r="GT12" s="165"/>
      <c r="GU12" s="265"/>
      <c r="GV12" s="350"/>
      <c r="GW12" s="165"/>
      <c r="GX12" s="350"/>
      <c r="GY12" s="165"/>
      <c r="GZ12" s="350"/>
      <c r="HA12" s="165"/>
      <c r="HB12" s="265"/>
      <c r="HC12" s="350"/>
      <c r="HD12" s="165"/>
      <c r="HE12" s="350"/>
      <c r="HF12" s="165"/>
      <c r="HG12" s="350"/>
      <c r="HH12" s="165"/>
      <c r="HI12" s="265"/>
      <c r="HJ12" s="350"/>
      <c r="HK12" s="165"/>
      <c r="HL12" s="350"/>
      <c r="HM12" s="165"/>
      <c r="HN12" s="350"/>
      <c r="HO12" s="165"/>
      <c r="HP12" s="265"/>
      <c r="HQ12" s="350"/>
      <c r="HR12" s="165"/>
      <c r="HS12" s="350"/>
      <c r="HT12" s="165"/>
      <c r="HU12" s="350"/>
      <c r="HV12" s="165"/>
      <c r="HW12" s="265"/>
      <c r="HX12" s="350"/>
      <c r="HY12" s="165"/>
      <c r="HZ12" s="350"/>
      <c r="IA12" s="165"/>
      <c r="IB12" s="350"/>
      <c r="IC12" s="165"/>
      <c r="ID12" s="265"/>
      <c r="IE12" s="350"/>
      <c r="IF12" s="165"/>
      <c r="IG12" s="350"/>
      <c r="IH12" s="165"/>
      <c r="II12" s="350"/>
      <c r="IJ12" s="165"/>
      <c r="IK12" s="265"/>
      <c r="IL12" s="350"/>
      <c r="IM12" s="165"/>
      <c r="IN12" s="350"/>
      <c r="IO12" s="165"/>
      <c r="IP12" s="350"/>
      <c r="IQ12" s="165"/>
      <c r="IR12" s="388"/>
      <c r="IS12" s="350"/>
      <c r="IT12" s="165"/>
      <c r="IU12" s="350"/>
      <c r="IV12" s="165"/>
      <c r="IW12" s="350"/>
      <c r="IX12" s="165"/>
      <c r="IY12" s="265"/>
      <c r="IZ12" s="350"/>
      <c r="JA12" s="165"/>
      <c r="JB12" s="350"/>
      <c r="JC12" s="165"/>
      <c r="JD12" s="350"/>
      <c r="JE12" s="165"/>
      <c r="JF12" s="265"/>
      <c r="JG12" s="350"/>
      <c r="JH12" s="165"/>
      <c r="JI12" s="350"/>
      <c r="JJ12" s="165"/>
      <c r="JK12" s="350"/>
      <c r="JL12" s="165"/>
      <c r="JM12" s="265"/>
      <c r="JN12" s="350"/>
      <c r="JO12" s="165"/>
      <c r="JP12" s="350"/>
      <c r="JQ12" s="165"/>
      <c r="JR12" s="350"/>
      <c r="JS12" s="165"/>
    </row>
    <row r="13" spans="1:279">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1">
        <v>161690.56</v>
      </c>
      <c r="BP13" s="170">
        <v>118168.58</v>
      </c>
      <c r="BQ13" s="351">
        <v>180475.88999999998</v>
      </c>
      <c r="BR13" s="170">
        <v>155207.32999999999</v>
      </c>
      <c r="BS13" s="351">
        <v>260212.13999999998</v>
      </c>
      <c r="BT13" s="170">
        <v>212740.8</v>
      </c>
      <c r="BU13" s="351">
        <v>237326.62</v>
      </c>
      <c r="BV13" s="170">
        <v>196095.95</v>
      </c>
      <c r="BW13" s="351">
        <v>260437.81</v>
      </c>
      <c r="BX13" s="170">
        <v>221706.96999999997</v>
      </c>
      <c r="BY13" s="351">
        <v>392839.28</v>
      </c>
      <c r="BZ13" s="170">
        <v>331847.39999999997</v>
      </c>
      <c r="CA13" s="351">
        <v>450224.21</v>
      </c>
      <c r="CB13" s="170">
        <v>407068.87999999995</v>
      </c>
      <c r="CC13" s="351">
        <v>375104.10000000003</v>
      </c>
      <c r="CD13" s="170">
        <v>326783.52</v>
      </c>
      <c r="CE13" s="351">
        <v>395146.28</v>
      </c>
      <c r="CF13" s="170">
        <v>326718.92</v>
      </c>
      <c r="CG13" s="351">
        <v>341115.50000000006</v>
      </c>
      <c r="CH13" s="170">
        <v>308481.79000000004</v>
      </c>
      <c r="CI13" s="351">
        <v>338521.70999999996</v>
      </c>
      <c r="CJ13" s="170">
        <v>317625.68999999994</v>
      </c>
      <c r="CK13" s="265"/>
      <c r="CL13" s="351">
        <v>202942.99000000002</v>
      </c>
      <c r="CM13" s="170">
        <v>184490.53999999998</v>
      </c>
      <c r="CN13" s="351">
        <v>147205.08000000002</v>
      </c>
      <c r="CO13" s="170">
        <v>111693.67</v>
      </c>
      <c r="CP13" s="351">
        <v>119774.02000000002</v>
      </c>
      <c r="CQ13" s="170">
        <v>97518.48000000001</v>
      </c>
      <c r="CR13" s="351">
        <v>188630.8</v>
      </c>
      <c r="CS13" s="170">
        <v>156662.75999999998</v>
      </c>
      <c r="CT13" s="351">
        <v>193550.68</v>
      </c>
      <c r="CU13" s="170">
        <v>163947.19999999998</v>
      </c>
      <c r="CV13" s="351">
        <v>267517.14</v>
      </c>
      <c r="CW13" s="170">
        <v>234327.83</v>
      </c>
      <c r="CX13" s="351">
        <v>335787.02999999991</v>
      </c>
      <c r="CY13" s="170">
        <v>285562.21999999997</v>
      </c>
      <c r="CZ13" s="351">
        <v>340098.37</v>
      </c>
      <c r="DA13" s="170">
        <v>299452.09000000003</v>
      </c>
      <c r="DB13" s="351">
        <v>304747.92999999993</v>
      </c>
      <c r="DC13" s="170">
        <v>282518.56</v>
      </c>
      <c r="DD13" s="351">
        <v>395287.29000000004</v>
      </c>
      <c r="DE13" s="170">
        <v>351289.66000000003</v>
      </c>
      <c r="DF13" s="351">
        <v>243898.05999999997</v>
      </c>
      <c r="DG13" s="170">
        <v>212314.69000000003</v>
      </c>
      <c r="DH13" s="351">
        <v>219662.2</v>
      </c>
      <c r="DI13" s="170">
        <v>188197.69</v>
      </c>
      <c r="DJ13" s="265"/>
      <c r="DK13" s="351">
        <v>202802.84000000003</v>
      </c>
      <c r="DL13" s="170">
        <v>178935.96000000002</v>
      </c>
      <c r="DM13" s="351">
        <v>175521.43000000002</v>
      </c>
      <c r="DN13" s="170">
        <v>128739.18000000001</v>
      </c>
      <c r="DO13" s="351">
        <v>149713.34999999998</v>
      </c>
      <c r="DP13" s="170">
        <v>127158.94999999998</v>
      </c>
      <c r="DQ13" s="265"/>
      <c r="DR13" s="351">
        <v>148365.98000000001</v>
      </c>
      <c r="DS13" s="170">
        <v>114525.29</v>
      </c>
      <c r="DT13" s="351">
        <v>82198.570000000007</v>
      </c>
      <c r="DU13" s="170">
        <v>65412.12000000001</v>
      </c>
      <c r="DV13" s="351">
        <v>142461.88</v>
      </c>
      <c r="DW13" s="170">
        <v>125240.15999999999</v>
      </c>
      <c r="DX13" s="265"/>
      <c r="DY13" s="351">
        <v>348353.51999999996</v>
      </c>
      <c r="DZ13" s="170">
        <v>274365.64999999997</v>
      </c>
      <c r="EA13" s="351">
        <v>368611.01000000007</v>
      </c>
      <c r="EB13" s="170">
        <v>316863.36000000004</v>
      </c>
      <c r="EC13" s="351">
        <v>344473.87</v>
      </c>
      <c r="ED13" s="170">
        <v>295564.81</v>
      </c>
      <c r="EE13" s="265"/>
      <c r="EF13" s="351">
        <v>424601.75000000006</v>
      </c>
      <c r="EG13" s="170">
        <v>323138.79000000004</v>
      </c>
      <c r="EH13" s="351">
        <v>323722.68</v>
      </c>
      <c r="EI13" s="170">
        <v>275150.26</v>
      </c>
      <c r="EJ13" s="351">
        <v>357497.66</v>
      </c>
      <c r="EK13" s="170">
        <v>331117.25</v>
      </c>
      <c r="EL13" s="265"/>
      <c r="EM13" s="351">
        <v>280122.22000000003</v>
      </c>
      <c r="EN13" s="170">
        <v>249140.80999999997</v>
      </c>
      <c r="EO13" s="351">
        <v>300457.62</v>
      </c>
      <c r="EP13" s="170">
        <v>254762.17</v>
      </c>
      <c r="EQ13" s="351">
        <v>261114.47</v>
      </c>
      <c r="ER13" s="170">
        <v>219933.94999999998</v>
      </c>
      <c r="ES13" s="265"/>
      <c r="ET13" s="351">
        <v>324351.13</v>
      </c>
      <c r="EU13" s="170">
        <v>275456.08</v>
      </c>
      <c r="EV13" s="351">
        <v>271079.5</v>
      </c>
      <c r="EW13" s="170">
        <v>237735.60000000003</v>
      </c>
      <c r="EX13" s="351">
        <v>331594.23000000004</v>
      </c>
      <c r="EY13" s="170">
        <v>289370.04000000004</v>
      </c>
      <c r="EZ13" s="265"/>
      <c r="FA13" s="351">
        <v>509792.87999999995</v>
      </c>
      <c r="FB13" s="170">
        <v>404700.37999999995</v>
      </c>
      <c r="FC13" s="351">
        <v>449043.72000000003</v>
      </c>
      <c r="FD13" s="170">
        <v>396153.27</v>
      </c>
      <c r="FE13" s="351">
        <v>408384</v>
      </c>
      <c r="FF13" s="170">
        <v>364566.32</v>
      </c>
      <c r="FG13" s="265"/>
      <c r="FH13" s="351">
        <v>447292.87</v>
      </c>
      <c r="FI13" s="170">
        <v>392731.5</v>
      </c>
      <c r="FJ13" s="351">
        <v>367667.61000000004</v>
      </c>
      <c r="FK13" s="170">
        <v>324562.14</v>
      </c>
      <c r="FL13" s="351">
        <v>351004.34</v>
      </c>
      <c r="FM13" s="170">
        <v>319381.49000000005</v>
      </c>
      <c r="FN13" s="351">
        <v>283691.08999999997</v>
      </c>
      <c r="FO13" s="170">
        <v>252483.69</v>
      </c>
      <c r="FP13" s="351">
        <v>190812.05000000002</v>
      </c>
      <c r="FQ13" s="170">
        <v>152428.98000000001</v>
      </c>
      <c r="FR13" s="351">
        <v>260141.68</v>
      </c>
      <c r="FS13" s="170">
        <v>214965.65999999997</v>
      </c>
      <c r="FT13" s="265"/>
      <c r="FU13" s="351">
        <v>298881.07</v>
      </c>
      <c r="FV13" s="170">
        <v>244402.77</v>
      </c>
      <c r="FW13" s="351">
        <v>267679.04000000004</v>
      </c>
      <c r="FX13" s="170">
        <v>233550.85</v>
      </c>
      <c r="FY13" s="351">
        <v>354236.45</v>
      </c>
      <c r="FZ13" s="170">
        <v>312492.98</v>
      </c>
      <c r="GA13" s="265"/>
      <c r="GB13" s="351">
        <v>431701.44999999995</v>
      </c>
      <c r="GC13" s="170">
        <v>368396.20999999996</v>
      </c>
      <c r="GD13" s="351">
        <v>357731.35000000003</v>
      </c>
      <c r="GE13" s="170">
        <v>336555.93</v>
      </c>
      <c r="GF13" s="351">
        <v>435064.82999999996</v>
      </c>
      <c r="GG13" s="170">
        <v>397274.29</v>
      </c>
      <c r="GH13" s="265"/>
      <c r="GI13" s="351">
        <v>494714.36</v>
      </c>
      <c r="GJ13" s="170">
        <v>443134.92</v>
      </c>
      <c r="GK13" s="351">
        <v>355929.62999999995</v>
      </c>
      <c r="GL13" s="170">
        <v>323273.19</v>
      </c>
      <c r="GM13" s="351">
        <v>457230.06</v>
      </c>
      <c r="GN13" s="170">
        <v>409132.71</v>
      </c>
      <c r="GO13" s="351">
        <v>242876.76</v>
      </c>
      <c r="GP13" s="170">
        <v>210143.64999999997</v>
      </c>
      <c r="GQ13" s="351">
        <v>318082.95999999996</v>
      </c>
      <c r="GR13" s="170">
        <v>278016.15999999997</v>
      </c>
      <c r="GS13" s="351">
        <v>296977.68</v>
      </c>
      <c r="GT13" s="170">
        <v>275159.19000000006</v>
      </c>
      <c r="GU13" s="265"/>
      <c r="GV13" s="351">
        <v>419589.27999999997</v>
      </c>
      <c r="GW13" s="170">
        <v>363344.73</v>
      </c>
      <c r="GX13" s="351">
        <v>263859.95</v>
      </c>
      <c r="GY13" s="170">
        <v>230797.08999999997</v>
      </c>
      <c r="GZ13" s="351">
        <v>419600.86000000004</v>
      </c>
      <c r="HA13" s="170">
        <v>342489.86</v>
      </c>
      <c r="HB13" s="265"/>
      <c r="HC13" s="351">
        <v>525424.96</v>
      </c>
      <c r="HD13" s="170">
        <v>470905.23999999993</v>
      </c>
      <c r="HE13" s="351">
        <v>462563.55</v>
      </c>
      <c r="HF13" s="170">
        <v>412793.3</v>
      </c>
      <c r="HG13" s="351">
        <v>427435.41</v>
      </c>
      <c r="HH13" s="170">
        <v>385425.92000000004</v>
      </c>
      <c r="HI13" s="265"/>
      <c r="HJ13" s="351">
        <v>504430.25000000006</v>
      </c>
      <c r="HK13" s="170">
        <v>427807.51000000007</v>
      </c>
      <c r="HL13" s="351">
        <v>433572.47999999992</v>
      </c>
      <c r="HM13" s="170">
        <v>371378.29</v>
      </c>
      <c r="HN13" s="351">
        <v>462972.36</v>
      </c>
      <c r="HO13" s="170">
        <v>419224.68</v>
      </c>
      <c r="HP13" s="265"/>
      <c r="HQ13" s="351">
        <v>400211.54</v>
      </c>
      <c r="HR13" s="170">
        <v>313425.36000000004</v>
      </c>
      <c r="HS13" s="351">
        <v>246002.01999999996</v>
      </c>
      <c r="HT13" s="170">
        <v>188269.17</v>
      </c>
      <c r="HU13" s="351">
        <v>298852.86</v>
      </c>
      <c r="HV13" s="170">
        <v>254122.63</v>
      </c>
      <c r="HW13" s="265"/>
      <c r="HX13" s="351">
        <v>361253.88</v>
      </c>
      <c r="HY13" s="170">
        <v>232548</v>
      </c>
      <c r="HZ13" s="351">
        <v>297170.08</v>
      </c>
      <c r="IA13" s="170">
        <v>249107.15999999997</v>
      </c>
      <c r="IB13" s="351">
        <v>412246.58999999997</v>
      </c>
      <c r="IC13" s="170">
        <v>334885.17</v>
      </c>
      <c r="ID13" s="265"/>
      <c r="IE13" s="351">
        <v>623236.42999999993</v>
      </c>
      <c r="IF13" s="170">
        <v>464797.94000000006</v>
      </c>
      <c r="IG13" s="351">
        <v>387485.60000000003</v>
      </c>
      <c r="IH13" s="170">
        <v>330402.08</v>
      </c>
      <c r="II13" s="351">
        <v>448507.89</v>
      </c>
      <c r="IJ13" s="170">
        <v>400458.94999999995</v>
      </c>
      <c r="IK13" s="265"/>
      <c r="IL13" s="351">
        <v>616859.86999999988</v>
      </c>
      <c r="IM13" s="170">
        <v>482260.17</v>
      </c>
      <c r="IN13" s="351">
        <v>504575.73999999993</v>
      </c>
      <c r="IO13" s="170">
        <v>445265.85999999993</v>
      </c>
      <c r="IP13" s="351">
        <v>476276.58999999997</v>
      </c>
      <c r="IQ13" s="170">
        <v>415526.38</v>
      </c>
      <c r="IR13" s="388"/>
      <c r="IS13" s="351">
        <v>388086.66</v>
      </c>
      <c r="IT13" s="170">
        <v>261539.75000000003</v>
      </c>
      <c r="IU13" s="351">
        <v>300196.76</v>
      </c>
      <c r="IV13" s="170">
        <v>238659.46000000002</v>
      </c>
      <c r="IW13" s="351">
        <v>280234.09999999998</v>
      </c>
      <c r="IX13" s="170">
        <v>235476.47999999998</v>
      </c>
      <c r="IY13" s="265"/>
      <c r="IZ13" s="351">
        <v>320228.77999999997</v>
      </c>
      <c r="JA13" s="170">
        <v>251294.08999999997</v>
      </c>
      <c r="JB13" s="351">
        <v>319491.27</v>
      </c>
      <c r="JC13" s="170">
        <v>257934.49000000002</v>
      </c>
      <c r="JD13" s="351">
        <v>421190.14</v>
      </c>
      <c r="JE13" s="170">
        <v>351202.43</v>
      </c>
      <c r="JF13" s="265"/>
      <c r="JG13" s="351"/>
      <c r="JH13" s="170"/>
      <c r="JI13" s="351"/>
      <c r="JJ13" s="170"/>
      <c r="JK13" s="351"/>
      <c r="JL13" s="170"/>
      <c r="JM13" s="265"/>
      <c r="JN13" s="351"/>
      <c r="JO13" s="170"/>
      <c r="JP13" s="351"/>
      <c r="JQ13" s="170"/>
      <c r="JR13" s="351"/>
      <c r="JS13" s="170"/>
    </row>
    <row r="14" spans="1:279">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1">
        <v>358442.29000000004</v>
      </c>
      <c r="BP14" s="170">
        <v>311155.93000000005</v>
      </c>
      <c r="BQ14" s="351">
        <v>236869.56999999998</v>
      </c>
      <c r="BR14" s="170">
        <v>220806.67</v>
      </c>
      <c r="BS14" s="351">
        <v>417357.27000000008</v>
      </c>
      <c r="BT14" s="170">
        <v>368094.11000000004</v>
      </c>
      <c r="BU14" s="351">
        <v>254135.2</v>
      </c>
      <c r="BV14" s="170">
        <v>235423.28000000003</v>
      </c>
      <c r="BW14" s="351">
        <v>421594.53999999992</v>
      </c>
      <c r="BX14" s="170">
        <v>398361.62999999995</v>
      </c>
      <c r="BY14" s="351">
        <v>866835.15999999968</v>
      </c>
      <c r="BZ14" s="170">
        <v>813418.23999999976</v>
      </c>
      <c r="CA14" s="351">
        <v>2153168.25</v>
      </c>
      <c r="CB14" s="170">
        <v>2107403.1199999996</v>
      </c>
      <c r="CC14" s="351">
        <v>727599.51999999979</v>
      </c>
      <c r="CD14" s="170">
        <v>667530.2799999998</v>
      </c>
      <c r="CE14" s="351">
        <v>938305.80999999982</v>
      </c>
      <c r="CF14" s="170">
        <v>879091.89999999991</v>
      </c>
      <c r="CG14" s="351">
        <v>574229.6100000001</v>
      </c>
      <c r="CH14" s="170">
        <v>542652.01</v>
      </c>
      <c r="CI14" s="351">
        <v>452401.83000000007</v>
      </c>
      <c r="CJ14" s="170">
        <v>428135.49000000011</v>
      </c>
      <c r="CK14" s="265"/>
      <c r="CL14" s="351">
        <v>493515.63000000006</v>
      </c>
      <c r="CM14" s="170">
        <v>450687.97000000003</v>
      </c>
      <c r="CN14" s="351">
        <v>224251.24000000002</v>
      </c>
      <c r="CO14" s="170">
        <v>210539.45000000004</v>
      </c>
      <c r="CP14" s="351">
        <v>295103.13</v>
      </c>
      <c r="CQ14" s="170">
        <v>273144.71000000002</v>
      </c>
      <c r="CR14" s="351">
        <v>411032.49999999994</v>
      </c>
      <c r="CS14" s="170">
        <v>360459.55</v>
      </c>
      <c r="CT14" s="351">
        <v>286750.29000000004</v>
      </c>
      <c r="CU14" s="170">
        <v>266888.28000000003</v>
      </c>
      <c r="CV14" s="351">
        <v>453863.69999999984</v>
      </c>
      <c r="CW14" s="170">
        <v>427523.79999999993</v>
      </c>
      <c r="CX14" s="351">
        <v>1022564.41</v>
      </c>
      <c r="CY14" s="170">
        <v>954293.41</v>
      </c>
      <c r="CZ14" s="351">
        <v>889006.98</v>
      </c>
      <c r="DA14" s="170">
        <v>836186.66</v>
      </c>
      <c r="DB14" s="351">
        <v>1038162.98</v>
      </c>
      <c r="DC14" s="170">
        <v>986714.36</v>
      </c>
      <c r="DD14" s="351">
        <v>1436488.0700000003</v>
      </c>
      <c r="DE14" s="170">
        <v>1366024.58</v>
      </c>
      <c r="DF14" s="351">
        <v>744394.5</v>
      </c>
      <c r="DG14" s="170">
        <v>719540.35999999987</v>
      </c>
      <c r="DH14" s="351">
        <v>553102.72</v>
      </c>
      <c r="DI14" s="170">
        <v>525516.79</v>
      </c>
      <c r="DJ14" s="265"/>
      <c r="DK14" s="351">
        <v>519740.81</v>
      </c>
      <c r="DL14" s="170">
        <v>461837.24</v>
      </c>
      <c r="DM14" s="351">
        <v>348026.21</v>
      </c>
      <c r="DN14" s="170">
        <v>278949.56000000006</v>
      </c>
      <c r="DO14" s="351">
        <v>378081.13999999996</v>
      </c>
      <c r="DP14" s="170">
        <v>337325.25</v>
      </c>
      <c r="DQ14" s="265"/>
      <c r="DR14" s="351">
        <v>509659.75000000012</v>
      </c>
      <c r="DS14" s="170">
        <v>421750.00000000006</v>
      </c>
      <c r="DT14" s="351">
        <v>125549.61</v>
      </c>
      <c r="DU14" s="170">
        <v>95170.789999999979</v>
      </c>
      <c r="DV14" s="351">
        <v>261397.12000000002</v>
      </c>
      <c r="DW14" s="170">
        <v>227685.26000000004</v>
      </c>
      <c r="DX14" s="265"/>
      <c r="DY14" s="351">
        <v>870613.14000000013</v>
      </c>
      <c r="DZ14" s="170">
        <v>824057.69000000018</v>
      </c>
      <c r="EA14" s="351">
        <v>709774.39</v>
      </c>
      <c r="EB14" s="170">
        <v>645358.32000000007</v>
      </c>
      <c r="EC14" s="351">
        <v>730808.98</v>
      </c>
      <c r="ED14" s="170">
        <v>651658.72999999986</v>
      </c>
      <c r="EE14" s="265"/>
      <c r="EF14" s="351">
        <v>1215539.72</v>
      </c>
      <c r="EG14" s="170">
        <v>1129647.53</v>
      </c>
      <c r="EH14" s="351">
        <v>507104.94</v>
      </c>
      <c r="EI14" s="170">
        <v>468152.34</v>
      </c>
      <c r="EJ14" s="351">
        <v>427732.77999999997</v>
      </c>
      <c r="EK14" s="170">
        <v>385303.49000000005</v>
      </c>
      <c r="EL14" s="265"/>
      <c r="EM14" s="351">
        <v>412760.00000000006</v>
      </c>
      <c r="EN14" s="170">
        <v>360370.94</v>
      </c>
      <c r="EO14" s="351">
        <v>299253.05000000005</v>
      </c>
      <c r="EP14" s="170">
        <v>266175.90000000002</v>
      </c>
      <c r="EQ14" s="351">
        <v>318454.17000000004</v>
      </c>
      <c r="ER14" s="170">
        <v>263804.65000000002</v>
      </c>
      <c r="ES14" s="265"/>
      <c r="ET14" s="351">
        <v>549812.32000000007</v>
      </c>
      <c r="EU14" s="170">
        <v>496980.35</v>
      </c>
      <c r="EV14" s="351">
        <v>457618.32</v>
      </c>
      <c r="EW14" s="170">
        <v>403862.52999999997</v>
      </c>
      <c r="EX14" s="351">
        <v>620399.99000000011</v>
      </c>
      <c r="EY14" s="170">
        <v>559460.24000000011</v>
      </c>
      <c r="EZ14" s="265"/>
      <c r="FA14" s="351">
        <v>1089642.7100000002</v>
      </c>
      <c r="FB14" s="170">
        <v>1008211.4900000003</v>
      </c>
      <c r="FC14" s="351">
        <v>957409.21</v>
      </c>
      <c r="FD14" s="170">
        <v>857457.56999999983</v>
      </c>
      <c r="FE14" s="351">
        <v>842606.77</v>
      </c>
      <c r="FF14" s="170">
        <v>736323.44</v>
      </c>
      <c r="FG14" s="265"/>
      <c r="FH14" s="351">
        <v>1105013.0900000001</v>
      </c>
      <c r="FI14" s="170">
        <v>977531.14000000013</v>
      </c>
      <c r="FJ14" s="351">
        <v>817633.87</v>
      </c>
      <c r="FK14" s="170">
        <v>734416.30999999994</v>
      </c>
      <c r="FL14" s="351">
        <v>516373.88</v>
      </c>
      <c r="FM14" s="170">
        <v>462600.12</v>
      </c>
      <c r="FN14" s="351">
        <v>544838.5</v>
      </c>
      <c r="FO14" s="170">
        <v>477180.78</v>
      </c>
      <c r="FP14" s="351">
        <v>363146.55</v>
      </c>
      <c r="FQ14" s="170">
        <v>321082.32</v>
      </c>
      <c r="FR14" s="351">
        <v>424846.42</v>
      </c>
      <c r="FS14" s="170">
        <v>375373.4</v>
      </c>
      <c r="FT14" s="265"/>
      <c r="FU14" s="351">
        <v>583637.80999999994</v>
      </c>
      <c r="FV14" s="170">
        <v>504086.08</v>
      </c>
      <c r="FW14" s="351">
        <v>522473.61</v>
      </c>
      <c r="FX14" s="170">
        <v>438761.68999999994</v>
      </c>
      <c r="FY14" s="351">
        <v>705239.59000000008</v>
      </c>
      <c r="FZ14" s="170">
        <v>633885.31000000006</v>
      </c>
      <c r="GA14" s="265"/>
      <c r="GB14" s="351">
        <v>989368.14</v>
      </c>
      <c r="GC14" s="170">
        <v>882333.71</v>
      </c>
      <c r="GD14" s="351">
        <v>1064232.4999999998</v>
      </c>
      <c r="GE14" s="170">
        <v>991229.89999999991</v>
      </c>
      <c r="GF14" s="351">
        <v>1012328.94</v>
      </c>
      <c r="GG14" s="170">
        <v>893227.6100000001</v>
      </c>
      <c r="GH14" s="265"/>
      <c r="GI14" s="351">
        <v>1108489.8899999999</v>
      </c>
      <c r="GJ14" s="170">
        <v>978451.2</v>
      </c>
      <c r="GK14" s="351">
        <v>806768.90000000014</v>
      </c>
      <c r="GL14" s="170">
        <v>705686.0900000002</v>
      </c>
      <c r="GM14" s="351">
        <v>536982.98</v>
      </c>
      <c r="GN14" s="170">
        <v>466718.3</v>
      </c>
      <c r="GO14" s="351">
        <v>402956.61</v>
      </c>
      <c r="GP14" s="170">
        <v>341377.97000000003</v>
      </c>
      <c r="GQ14" s="351">
        <v>400744.25999999995</v>
      </c>
      <c r="GR14" s="170">
        <v>334736.95999999996</v>
      </c>
      <c r="GS14" s="351">
        <v>402363.6100000001</v>
      </c>
      <c r="GT14" s="170">
        <v>351947.29</v>
      </c>
      <c r="GU14" s="265"/>
      <c r="GV14" s="351">
        <v>622480.52</v>
      </c>
      <c r="GW14" s="170">
        <v>541061.30000000005</v>
      </c>
      <c r="GX14" s="351">
        <v>528137.57999999996</v>
      </c>
      <c r="GY14" s="170">
        <v>468973.32999999996</v>
      </c>
      <c r="GZ14" s="351">
        <v>830921.83000000007</v>
      </c>
      <c r="HA14" s="170">
        <v>665028.80000000005</v>
      </c>
      <c r="HB14" s="265"/>
      <c r="HC14" s="351">
        <v>1336208.52</v>
      </c>
      <c r="HD14" s="170">
        <v>1212992.9999999998</v>
      </c>
      <c r="HE14" s="351">
        <v>1310370.9700000004</v>
      </c>
      <c r="HF14" s="170">
        <v>1193162.0100000005</v>
      </c>
      <c r="HG14" s="351">
        <v>1031402.9500000001</v>
      </c>
      <c r="HH14" s="170">
        <v>911337.03</v>
      </c>
      <c r="HI14" s="265"/>
      <c r="HJ14" s="351">
        <v>1234705.7400000005</v>
      </c>
      <c r="HK14" s="170">
        <v>1126990.3400000003</v>
      </c>
      <c r="HL14" s="351">
        <v>794051.02</v>
      </c>
      <c r="HM14" s="170">
        <v>728257.83000000007</v>
      </c>
      <c r="HN14" s="351">
        <v>534437.35</v>
      </c>
      <c r="HO14" s="170">
        <v>487162.47999999986</v>
      </c>
      <c r="HP14" s="265"/>
      <c r="HQ14" s="351">
        <v>476043.18999999994</v>
      </c>
      <c r="HR14" s="170">
        <v>426756.72999999992</v>
      </c>
      <c r="HS14" s="351">
        <v>367291.66999999993</v>
      </c>
      <c r="HT14" s="170">
        <v>324228.57</v>
      </c>
      <c r="HU14" s="351">
        <v>438796.12</v>
      </c>
      <c r="HV14" s="170">
        <v>386710.11</v>
      </c>
      <c r="HW14" s="265"/>
      <c r="HX14" s="351">
        <v>588605.88000000012</v>
      </c>
      <c r="HY14" s="170">
        <v>516562.84</v>
      </c>
      <c r="HZ14" s="351">
        <v>530353.92999999993</v>
      </c>
      <c r="IA14" s="170">
        <v>477170.42</v>
      </c>
      <c r="IB14" s="351">
        <v>737798.91999999993</v>
      </c>
      <c r="IC14" s="170">
        <v>608575.66</v>
      </c>
      <c r="ID14" s="265"/>
      <c r="IE14" s="351">
        <v>1532945.08</v>
      </c>
      <c r="IF14" s="170">
        <v>1394303.71</v>
      </c>
      <c r="IG14" s="351">
        <v>1111139.6100000001</v>
      </c>
      <c r="IH14" s="170">
        <v>993094.59000000008</v>
      </c>
      <c r="II14" s="351">
        <v>1016061.3799999998</v>
      </c>
      <c r="IJ14" s="170">
        <v>897959.99</v>
      </c>
      <c r="IK14" s="265"/>
      <c r="IL14" s="351">
        <v>1644486.6300000004</v>
      </c>
      <c r="IM14" s="170">
        <v>1520840.5500000003</v>
      </c>
      <c r="IN14" s="351">
        <v>728113.69000000006</v>
      </c>
      <c r="IO14" s="170">
        <v>639798.87</v>
      </c>
      <c r="IP14" s="351">
        <v>619004.86</v>
      </c>
      <c r="IQ14" s="170">
        <v>563825.89</v>
      </c>
      <c r="IR14" s="388"/>
      <c r="IS14" s="351">
        <v>798978.09999999986</v>
      </c>
      <c r="IT14" s="170">
        <v>734227.73</v>
      </c>
      <c r="IU14" s="351">
        <v>405558.33</v>
      </c>
      <c r="IV14" s="170">
        <v>352080.08999999997</v>
      </c>
      <c r="IW14" s="351">
        <v>413107.66999999993</v>
      </c>
      <c r="IX14" s="170">
        <v>350388.63999999996</v>
      </c>
      <c r="IY14" s="265"/>
      <c r="IZ14" s="351">
        <v>752507.62</v>
      </c>
      <c r="JA14" s="170">
        <v>678700.41999999993</v>
      </c>
      <c r="JB14" s="351">
        <v>550656.90999999992</v>
      </c>
      <c r="JC14" s="170">
        <v>471266.05</v>
      </c>
      <c r="JD14" s="351">
        <v>655934.47</v>
      </c>
      <c r="JE14" s="170">
        <v>593834.64</v>
      </c>
      <c r="JF14" s="265"/>
      <c r="JG14" s="351"/>
      <c r="JH14" s="170"/>
      <c r="JI14" s="351"/>
      <c r="JJ14" s="170"/>
      <c r="JK14" s="351"/>
      <c r="JL14" s="170"/>
      <c r="JM14" s="265"/>
      <c r="JN14" s="351"/>
      <c r="JO14" s="170"/>
      <c r="JP14" s="351"/>
      <c r="JQ14" s="170"/>
      <c r="JR14" s="351"/>
      <c r="JS14" s="170"/>
    </row>
    <row r="15" spans="1:279">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1">
        <v>402364.36</v>
      </c>
      <c r="BP15" s="170">
        <v>372344.08</v>
      </c>
      <c r="BQ15" s="351">
        <v>725256.77</v>
      </c>
      <c r="BR15" s="170">
        <v>662068.27</v>
      </c>
      <c r="BS15" s="351">
        <v>970793.15000000014</v>
      </c>
      <c r="BT15" s="170">
        <v>889222.60000000021</v>
      </c>
      <c r="BU15" s="351">
        <v>1128145.1099999999</v>
      </c>
      <c r="BV15" s="170">
        <v>1030119.7100000001</v>
      </c>
      <c r="BW15" s="351">
        <v>1086541.6099999999</v>
      </c>
      <c r="BX15" s="170">
        <v>1054099.26</v>
      </c>
      <c r="BY15" s="351">
        <v>1421508.5999999999</v>
      </c>
      <c r="BZ15" s="170">
        <v>1175251.52</v>
      </c>
      <c r="CA15" s="351">
        <v>1024362.4099999999</v>
      </c>
      <c r="CB15" s="170">
        <v>957791.14999999979</v>
      </c>
      <c r="CC15" s="351">
        <v>1514084.7</v>
      </c>
      <c r="CD15" s="170">
        <v>1448893.2500000002</v>
      </c>
      <c r="CE15" s="351">
        <v>1505602.9800000002</v>
      </c>
      <c r="CF15" s="170">
        <v>1460164.4400000002</v>
      </c>
      <c r="CG15" s="351">
        <v>1048895.8400000001</v>
      </c>
      <c r="CH15" s="170">
        <v>962364.18</v>
      </c>
      <c r="CI15" s="351">
        <v>1212942.04</v>
      </c>
      <c r="CJ15" s="170">
        <v>1168800.6399999999</v>
      </c>
      <c r="CK15" s="265"/>
      <c r="CL15" s="351">
        <v>725884.23</v>
      </c>
      <c r="CM15" s="170">
        <v>698050.34000000008</v>
      </c>
      <c r="CN15" s="351">
        <v>462863.08999999997</v>
      </c>
      <c r="CO15" s="170">
        <v>430916.46</v>
      </c>
      <c r="CP15" s="351">
        <v>618579.61</v>
      </c>
      <c r="CQ15" s="170">
        <v>569186.30999999994</v>
      </c>
      <c r="CR15" s="351">
        <v>1357829.2600000002</v>
      </c>
      <c r="CS15" s="170">
        <v>1263351.49</v>
      </c>
      <c r="CT15" s="351">
        <v>1156303.53</v>
      </c>
      <c r="CU15" s="170">
        <v>1076344.25</v>
      </c>
      <c r="CV15" s="351">
        <v>1187997.9900000002</v>
      </c>
      <c r="CW15" s="170">
        <v>1127766.75</v>
      </c>
      <c r="CX15" s="351">
        <v>1284782.3700000003</v>
      </c>
      <c r="CY15" s="170">
        <v>1079876.82</v>
      </c>
      <c r="CZ15" s="351">
        <v>913175.85000000009</v>
      </c>
      <c r="DA15" s="170">
        <v>852533.65999999992</v>
      </c>
      <c r="DB15" s="351">
        <v>1496082.7799999998</v>
      </c>
      <c r="DC15" s="170">
        <v>1430037.5999999999</v>
      </c>
      <c r="DD15" s="351">
        <v>1293166.74</v>
      </c>
      <c r="DE15" s="170">
        <v>1247661.6700000002</v>
      </c>
      <c r="DF15" s="351">
        <v>1146526.8099999998</v>
      </c>
      <c r="DG15" s="170">
        <v>1091825.6700000002</v>
      </c>
      <c r="DH15" s="351">
        <v>1091359.55</v>
      </c>
      <c r="DI15" s="170">
        <v>1006846.01</v>
      </c>
      <c r="DJ15" s="265"/>
      <c r="DK15" s="351">
        <v>803785.6599999998</v>
      </c>
      <c r="DL15" s="170">
        <v>717851.63</v>
      </c>
      <c r="DM15" s="351">
        <v>552180.39</v>
      </c>
      <c r="DN15" s="170">
        <v>473796.33999999997</v>
      </c>
      <c r="DO15" s="351">
        <v>659932.09</v>
      </c>
      <c r="DP15" s="170">
        <v>575982.1</v>
      </c>
      <c r="DQ15" s="265"/>
      <c r="DR15" s="351">
        <v>573953.57999999996</v>
      </c>
      <c r="DS15" s="170">
        <v>469986.83</v>
      </c>
      <c r="DT15" s="351">
        <v>197008</v>
      </c>
      <c r="DU15" s="170">
        <v>185397.53</v>
      </c>
      <c r="DV15" s="351">
        <v>300082.06</v>
      </c>
      <c r="DW15" s="170">
        <v>268772.94</v>
      </c>
      <c r="DX15" s="265"/>
      <c r="DY15" s="351">
        <v>692816.33</v>
      </c>
      <c r="DZ15" s="170">
        <v>638306.74</v>
      </c>
      <c r="EA15" s="351">
        <v>795005.29</v>
      </c>
      <c r="EB15" s="170">
        <v>716205.62999999989</v>
      </c>
      <c r="EC15" s="351">
        <v>1268249.1499999999</v>
      </c>
      <c r="ED15" s="170">
        <v>1092152.08</v>
      </c>
      <c r="EE15" s="265"/>
      <c r="EF15" s="351">
        <v>814442.00999999978</v>
      </c>
      <c r="EG15" s="170">
        <v>724559.0299999998</v>
      </c>
      <c r="EH15" s="351">
        <v>854038.58000000019</v>
      </c>
      <c r="EI15" s="170">
        <v>764109.4600000002</v>
      </c>
      <c r="EJ15" s="351">
        <v>543649.78</v>
      </c>
      <c r="EK15" s="170">
        <v>491340.41</v>
      </c>
      <c r="EL15" s="265"/>
      <c r="EM15" s="351">
        <v>513455.07</v>
      </c>
      <c r="EN15" s="170">
        <v>439586.11000000004</v>
      </c>
      <c r="EO15" s="351">
        <v>623443.62</v>
      </c>
      <c r="EP15" s="170">
        <v>562915.17999999993</v>
      </c>
      <c r="EQ15" s="351">
        <v>628305.43000000005</v>
      </c>
      <c r="ER15" s="170">
        <v>566851.9</v>
      </c>
      <c r="ES15" s="265"/>
      <c r="ET15" s="351">
        <v>926241.59999999986</v>
      </c>
      <c r="EU15" s="170">
        <v>832697.97</v>
      </c>
      <c r="EV15" s="351">
        <v>1064352.9200000002</v>
      </c>
      <c r="EW15" s="170">
        <v>943477.64</v>
      </c>
      <c r="EX15" s="351">
        <v>1404152.48</v>
      </c>
      <c r="EY15" s="170">
        <v>1222456.8499999999</v>
      </c>
      <c r="EZ15" s="265"/>
      <c r="FA15" s="351">
        <v>1342477.2300000004</v>
      </c>
      <c r="FB15" s="170">
        <v>1120419.3799999999</v>
      </c>
      <c r="FC15" s="351">
        <v>1521430.1300000001</v>
      </c>
      <c r="FD15" s="170">
        <v>1322084.6400000001</v>
      </c>
      <c r="FE15" s="351">
        <v>1890354.6799999997</v>
      </c>
      <c r="FF15" s="170">
        <v>1723617.0699999998</v>
      </c>
      <c r="FG15" s="265"/>
      <c r="FH15" s="351">
        <v>1427631.8700000003</v>
      </c>
      <c r="FI15" s="170">
        <v>1252498.81</v>
      </c>
      <c r="FJ15" s="351">
        <v>1663490.0599999998</v>
      </c>
      <c r="FK15" s="170">
        <v>1506413.5799999998</v>
      </c>
      <c r="FL15" s="351">
        <v>982981.27999999991</v>
      </c>
      <c r="FM15" s="170">
        <v>862754.45000000007</v>
      </c>
      <c r="FN15" s="351">
        <v>863619.37</v>
      </c>
      <c r="FO15" s="170">
        <v>714948.96</v>
      </c>
      <c r="FP15" s="351">
        <v>681813.17999999993</v>
      </c>
      <c r="FQ15" s="170">
        <v>624693.86</v>
      </c>
      <c r="FR15" s="351">
        <v>889330.09</v>
      </c>
      <c r="FS15" s="170">
        <v>776592.63</v>
      </c>
      <c r="FT15" s="265"/>
      <c r="FU15" s="351">
        <v>1151310.2499999998</v>
      </c>
      <c r="FV15" s="170">
        <v>1002271.04</v>
      </c>
      <c r="FW15" s="351">
        <v>1568472.63</v>
      </c>
      <c r="FX15" s="170">
        <v>1384734.7200000002</v>
      </c>
      <c r="FY15" s="351">
        <v>1618604.39</v>
      </c>
      <c r="FZ15" s="170">
        <v>1448187.32</v>
      </c>
      <c r="GA15" s="265"/>
      <c r="GB15" s="351">
        <v>1557745.8800000001</v>
      </c>
      <c r="GC15" s="170">
        <v>1241337.07</v>
      </c>
      <c r="GD15" s="351">
        <v>1516989.87</v>
      </c>
      <c r="GE15" s="170">
        <v>1328458.1399999999</v>
      </c>
      <c r="GF15" s="351">
        <v>1930612.61</v>
      </c>
      <c r="GG15" s="170">
        <v>1571595.31</v>
      </c>
      <c r="GH15" s="265"/>
      <c r="GI15" s="351">
        <v>1780578.2199999997</v>
      </c>
      <c r="GJ15" s="170">
        <v>1533328.0299999998</v>
      </c>
      <c r="GK15" s="351">
        <v>1649421.83</v>
      </c>
      <c r="GL15" s="170">
        <v>1469585.9</v>
      </c>
      <c r="GM15" s="351">
        <v>1683001.95</v>
      </c>
      <c r="GN15" s="170">
        <v>1547664.0499999998</v>
      </c>
      <c r="GO15" s="351">
        <v>845158.20000000007</v>
      </c>
      <c r="GP15" s="170">
        <v>748644.66</v>
      </c>
      <c r="GQ15" s="351">
        <v>1136330.49</v>
      </c>
      <c r="GR15" s="170">
        <v>1069654.43</v>
      </c>
      <c r="GS15" s="351">
        <v>960185.25</v>
      </c>
      <c r="GT15" s="170">
        <v>868021.84999999986</v>
      </c>
      <c r="GU15" s="265"/>
      <c r="GV15" s="351">
        <v>1232196.7400000002</v>
      </c>
      <c r="GW15" s="170">
        <v>1140638.6200000001</v>
      </c>
      <c r="GX15" s="351">
        <v>1542133.7499999998</v>
      </c>
      <c r="GY15" s="170">
        <v>1329788.3</v>
      </c>
      <c r="GZ15" s="351">
        <v>1849772.78</v>
      </c>
      <c r="HA15" s="170">
        <v>1675352.31</v>
      </c>
      <c r="HB15" s="265"/>
      <c r="HC15" s="351">
        <v>1733177.0099999995</v>
      </c>
      <c r="HD15" s="170">
        <v>1404396.6499999997</v>
      </c>
      <c r="HE15" s="351">
        <v>1493007.0499999998</v>
      </c>
      <c r="HF15" s="170">
        <v>1326456.5499999998</v>
      </c>
      <c r="HG15" s="351">
        <v>1894626.18</v>
      </c>
      <c r="HH15" s="170">
        <v>1624512.34</v>
      </c>
      <c r="HI15" s="265"/>
      <c r="HJ15" s="351">
        <v>1893417.09</v>
      </c>
      <c r="HK15" s="170">
        <v>1659623.53</v>
      </c>
      <c r="HL15" s="351">
        <v>1767783.4300000002</v>
      </c>
      <c r="HM15" s="170">
        <v>1576263.11</v>
      </c>
      <c r="HN15" s="351">
        <v>1454102.4400000002</v>
      </c>
      <c r="HO15" s="170">
        <v>1307052.07</v>
      </c>
      <c r="HP15" s="265"/>
      <c r="HQ15" s="351">
        <v>926403.67999999993</v>
      </c>
      <c r="HR15" s="170">
        <v>847773.86</v>
      </c>
      <c r="HS15" s="351">
        <v>749093.15999999992</v>
      </c>
      <c r="HT15" s="170">
        <v>673536.58</v>
      </c>
      <c r="HU15" s="351">
        <v>933356.72</v>
      </c>
      <c r="HV15" s="170">
        <v>850553.47</v>
      </c>
      <c r="HW15" s="265"/>
      <c r="HX15" s="351">
        <v>1201369.6499999999</v>
      </c>
      <c r="HY15" s="170">
        <v>1038537.1500000001</v>
      </c>
      <c r="HZ15" s="351">
        <v>1536023.53</v>
      </c>
      <c r="IA15" s="170">
        <v>1277848.81</v>
      </c>
      <c r="IB15" s="351">
        <v>1784821.3900000001</v>
      </c>
      <c r="IC15" s="170">
        <v>1598400.0600000003</v>
      </c>
      <c r="ID15" s="265"/>
      <c r="IE15" s="351">
        <v>1769514.59</v>
      </c>
      <c r="IF15" s="170">
        <v>1517878.78</v>
      </c>
      <c r="IG15" s="351">
        <v>1648385.6800000002</v>
      </c>
      <c r="IH15" s="170">
        <v>1367975.76</v>
      </c>
      <c r="II15" s="351">
        <v>2064444.78</v>
      </c>
      <c r="IJ15" s="170">
        <v>1807339.53</v>
      </c>
      <c r="IK15" s="265"/>
      <c r="IL15" s="351">
        <v>1838564.2799999998</v>
      </c>
      <c r="IM15" s="170">
        <v>1564946.23</v>
      </c>
      <c r="IN15" s="351">
        <v>2059261.64</v>
      </c>
      <c r="IO15" s="170">
        <v>1795562.2</v>
      </c>
      <c r="IP15" s="351">
        <v>1198609.04</v>
      </c>
      <c r="IQ15" s="170">
        <v>1058660.48</v>
      </c>
      <c r="IR15" s="388"/>
      <c r="IS15" s="351">
        <v>956426.22000000009</v>
      </c>
      <c r="IT15" s="170">
        <v>802171.00999999989</v>
      </c>
      <c r="IU15" s="351">
        <v>850595.83000000007</v>
      </c>
      <c r="IV15" s="170">
        <v>784153.29</v>
      </c>
      <c r="IW15" s="351">
        <v>1055486.8999999999</v>
      </c>
      <c r="IX15" s="170">
        <v>972425.91999999993</v>
      </c>
      <c r="IY15" s="265"/>
      <c r="IZ15" s="351">
        <v>1222799.3299999998</v>
      </c>
      <c r="JA15" s="170">
        <v>1068158.93</v>
      </c>
      <c r="JB15" s="351">
        <v>1816653.35</v>
      </c>
      <c r="JC15" s="170">
        <v>1568710.8900000001</v>
      </c>
      <c r="JD15" s="351">
        <v>1939817.26</v>
      </c>
      <c r="JE15" s="170">
        <v>1751888.46</v>
      </c>
      <c r="JF15" s="265"/>
      <c r="JG15" s="351"/>
      <c r="JH15" s="170"/>
      <c r="JI15" s="351"/>
      <c r="JJ15" s="170"/>
      <c r="JK15" s="351"/>
      <c r="JL15" s="170"/>
      <c r="JM15" s="265"/>
      <c r="JN15" s="351"/>
      <c r="JO15" s="170"/>
      <c r="JP15" s="351"/>
      <c r="JQ15" s="170"/>
      <c r="JR15" s="351"/>
      <c r="JS15" s="170"/>
    </row>
    <row r="16" spans="1:279">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1">
        <v>33581.07</v>
      </c>
      <c r="BP16" s="170">
        <v>6109.07</v>
      </c>
      <c r="BQ16" s="351">
        <v>31665</v>
      </c>
      <c r="BR16" s="170">
        <v>17750</v>
      </c>
      <c r="BS16" s="351">
        <v>61162.67</v>
      </c>
      <c r="BT16" s="170">
        <v>24180.67</v>
      </c>
      <c r="BU16" s="351">
        <v>13519.02</v>
      </c>
      <c r="BV16" s="170">
        <v>7644.02</v>
      </c>
      <c r="BW16" s="351">
        <v>74971.210000000006</v>
      </c>
      <c r="BX16" s="170">
        <v>58855.16</v>
      </c>
      <c r="BY16" s="351">
        <v>99423.18</v>
      </c>
      <c r="BZ16" s="170">
        <v>74504.89</v>
      </c>
      <c r="CA16" s="351">
        <v>23595.58</v>
      </c>
      <c r="CB16" s="170">
        <v>19220.580000000002</v>
      </c>
      <c r="CC16" s="351">
        <v>19274.849999999999</v>
      </c>
      <c r="CD16" s="170">
        <v>15134.85</v>
      </c>
      <c r="CE16" s="351">
        <v>104602.21999999999</v>
      </c>
      <c r="CF16" s="170">
        <v>49857.22</v>
      </c>
      <c r="CG16" s="351">
        <v>180155.75</v>
      </c>
      <c r="CH16" s="170">
        <v>126295.75</v>
      </c>
      <c r="CI16" s="351">
        <v>71043.039999999994</v>
      </c>
      <c r="CJ16" s="170">
        <v>28794.04</v>
      </c>
      <c r="CK16" s="265"/>
      <c r="CL16" s="351">
        <v>84269.29</v>
      </c>
      <c r="CM16" s="170">
        <v>53208.29</v>
      </c>
      <c r="CN16" s="351">
        <v>40163.119999999995</v>
      </c>
      <c r="CO16" s="170">
        <v>28206.82</v>
      </c>
      <c r="CP16" s="351">
        <v>58349.020000000004</v>
      </c>
      <c r="CQ16" s="170">
        <v>36832.350000000006</v>
      </c>
      <c r="CR16" s="351">
        <v>103519.81</v>
      </c>
      <c r="CS16" s="170">
        <v>65740.34</v>
      </c>
      <c r="CT16" s="351">
        <v>70706.010000000009</v>
      </c>
      <c r="CU16" s="170">
        <v>60783.66</v>
      </c>
      <c r="CV16" s="351">
        <v>76537.119999999995</v>
      </c>
      <c r="CW16" s="170">
        <v>59083.85</v>
      </c>
      <c r="CX16" s="351">
        <v>169337.49999999997</v>
      </c>
      <c r="CY16" s="170">
        <v>144314.18999999997</v>
      </c>
      <c r="CZ16" s="351">
        <v>88346.610000000015</v>
      </c>
      <c r="DA16" s="170">
        <v>84365.53</v>
      </c>
      <c r="DB16" s="351">
        <v>77954.149999999994</v>
      </c>
      <c r="DC16" s="170">
        <v>61317.440000000002</v>
      </c>
      <c r="DD16" s="351">
        <v>269250.76999999996</v>
      </c>
      <c r="DE16" s="170">
        <v>229285.12999999998</v>
      </c>
      <c r="DF16" s="351">
        <v>132087.56</v>
      </c>
      <c r="DG16" s="170">
        <v>75217.76999999999</v>
      </c>
      <c r="DH16" s="351">
        <v>123647.51</v>
      </c>
      <c r="DI16" s="170">
        <v>72815.679999999993</v>
      </c>
      <c r="DJ16" s="265"/>
      <c r="DK16" s="351">
        <v>144402.84999999998</v>
      </c>
      <c r="DL16" s="170">
        <v>97329.19</v>
      </c>
      <c r="DM16" s="351">
        <v>44926.14</v>
      </c>
      <c r="DN16" s="170">
        <v>31664.98</v>
      </c>
      <c r="DO16" s="351">
        <v>40395.300000000003</v>
      </c>
      <c r="DP16" s="170">
        <v>19770.3</v>
      </c>
      <c r="DQ16" s="265"/>
      <c r="DR16" s="351">
        <v>124047.60999999999</v>
      </c>
      <c r="DS16" s="170">
        <v>90465.889999999985</v>
      </c>
      <c r="DT16" s="351">
        <v>16980</v>
      </c>
      <c r="DU16" s="170">
        <v>15493.14</v>
      </c>
      <c r="DV16" s="351">
        <v>37430.380000000005</v>
      </c>
      <c r="DW16" s="170">
        <v>31919.52</v>
      </c>
      <c r="DX16" s="265"/>
      <c r="DY16" s="351">
        <v>105746.01</v>
      </c>
      <c r="DZ16" s="170">
        <v>75249.820000000007</v>
      </c>
      <c r="EA16" s="351">
        <v>167101.21</v>
      </c>
      <c r="EB16" s="170">
        <v>150274.06</v>
      </c>
      <c r="EC16" s="351">
        <v>91168.11</v>
      </c>
      <c r="ED16" s="170">
        <v>81125.440000000002</v>
      </c>
      <c r="EE16" s="265"/>
      <c r="EF16" s="351">
        <v>279798.12</v>
      </c>
      <c r="EG16" s="170">
        <v>236206.62000000002</v>
      </c>
      <c r="EH16" s="351">
        <v>131083.76</v>
      </c>
      <c r="EI16" s="170">
        <v>87348.01</v>
      </c>
      <c r="EJ16" s="351">
        <v>99237.65</v>
      </c>
      <c r="EK16" s="170">
        <v>66968.69</v>
      </c>
      <c r="EL16" s="265"/>
      <c r="EM16" s="351">
        <v>163610.66000000003</v>
      </c>
      <c r="EN16" s="170">
        <v>123026.77</v>
      </c>
      <c r="EO16" s="351">
        <v>61262.899999999994</v>
      </c>
      <c r="EP16" s="170">
        <v>47192.109999999993</v>
      </c>
      <c r="EQ16" s="351">
        <v>109921.87000000001</v>
      </c>
      <c r="ER16" s="170">
        <v>62335.96</v>
      </c>
      <c r="ES16" s="265"/>
      <c r="ET16" s="351">
        <v>124985.68999999999</v>
      </c>
      <c r="EU16" s="170">
        <v>91868.26</v>
      </c>
      <c r="EV16" s="351">
        <v>179062.66999999998</v>
      </c>
      <c r="EW16" s="170">
        <v>167436</v>
      </c>
      <c r="EX16" s="351">
        <v>126101.56999999999</v>
      </c>
      <c r="EY16" s="170">
        <v>103647.42</v>
      </c>
      <c r="EZ16" s="265"/>
      <c r="FA16" s="351">
        <v>263491.56</v>
      </c>
      <c r="FB16" s="170">
        <v>244689.14</v>
      </c>
      <c r="FC16" s="351">
        <v>89919.13</v>
      </c>
      <c r="FD16" s="170">
        <v>79849.760000000009</v>
      </c>
      <c r="FE16" s="351">
        <v>113588.65</v>
      </c>
      <c r="FF16" s="170">
        <v>98425.01</v>
      </c>
      <c r="FG16" s="265"/>
      <c r="FH16" s="351">
        <v>134082.72</v>
      </c>
      <c r="FI16" s="170">
        <v>94884.06</v>
      </c>
      <c r="FJ16" s="351">
        <v>430068.81999999995</v>
      </c>
      <c r="FK16" s="170">
        <v>377961.38999999996</v>
      </c>
      <c r="FL16" s="351">
        <v>134904.01999999999</v>
      </c>
      <c r="FM16" s="170">
        <v>84824.68</v>
      </c>
      <c r="FN16" s="351">
        <v>205504.04</v>
      </c>
      <c r="FO16" s="170">
        <v>176805.58000000002</v>
      </c>
      <c r="FP16" s="351">
        <v>54668.14</v>
      </c>
      <c r="FQ16" s="170">
        <v>38808.79</v>
      </c>
      <c r="FR16" s="351">
        <v>89962.880000000005</v>
      </c>
      <c r="FS16" s="170">
        <v>65748.11</v>
      </c>
      <c r="FT16" s="265"/>
      <c r="FU16" s="351">
        <v>142183.32</v>
      </c>
      <c r="FV16" s="170">
        <v>94688.3</v>
      </c>
      <c r="FW16" s="351">
        <v>93704.95</v>
      </c>
      <c r="FX16" s="170">
        <v>43125.41</v>
      </c>
      <c r="FY16" s="351">
        <v>140283.20000000001</v>
      </c>
      <c r="FZ16" s="170">
        <v>103463.54999999999</v>
      </c>
      <c r="GA16" s="265"/>
      <c r="GB16" s="351">
        <v>172420.74</v>
      </c>
      <c r="GC16" s="170">
        <v>143768.21</v>
      </c>
      <c r="GD16" s="351">
        <v>226541.37</v>
      </c>
      <c r="GE16" s="170">
        <v>183665.69999999998</v>
      </c>
      <c r="GF16" s="351">
        <v>217848.34</v>
      </c>
      <c r="GG16" s="170">
        <v>175819.91</v>
      </c>
      <c r="GH16" s="265"/>
      <c r="GI16" s="351">
        <v>228203.69000000003</v>
      </c>
      <c r="GJ16" s="170">
        <v>155810.75</v>
      </c>
      <c r="GK16" s="351">
        <v>226689.62</v>
      </c>
      <c r="GL16" s="170">
        <v>145188.66999999998</v>
      </c>
      <c r="GM16" s="351">
        <v>181892.98</v>
      </c>
      <c r="GN16" s="170">
        <v>113315.72</v>
      </c>
      <c r="GO16" s="351">
        <v>88034.26</v>
      </c>
      <c r="GP16" s="170">
        <v>52095.520000000004</v>
      </c>
      <c r="GQ16" s="351">
        <v>115405.13999999998</v>
      </c>
      <c r="GR16" s="170">
        <v>86269.299999999988</v>
      </c>
      <c r="GS16" s="351">
        <v>145831.59</v>
      </c>
      <c r="GT16" s="170">
        <v>101247.59000000001</v>
      </c>
      <c r="GU16" s="265"/>
      <c r="GV16" s="351">
        <v>127824.72</v>
      </c>
      <c r="GW16" s="170">
        <v>100336.22</v>
      </c>
      <c r="GX16" s="351">
        <v>118694.04000000001</v>
      </c>
      <c r="GY16" s="170">
        <v>88841.68</v>
      </c>
      <c r="GZ16" s="351">
        <v>117884.59999999999</v>
      </c>
      <c r="HA16" s="170">
        <v>97395.79</v>
      </c>
      <c r="HB16" s="265"/>
      <c r="HC16" s="351">
        <v>215128.56</v>
      </c>
      <c r="HD16" s="170">
        <v>197417.66</v>
      </c>
      <c r="HE16" s="351">
        <v>257112.47999999998</v>
      </c>
      <c r="HF16" s="170">
        <v>242921.47999999998</v>
      </c>
      <c r="HG16" s="351">
        <v>182860.32</v>
      </c>
      <c r="HH16" s="170">
        <v>172930.65</v>
      </c>
      <c r="HI16" s="265"/>
      <c r="HJ16" s="351">
        <v>223671.38</v>
      </c>
      <c r="HK16" s="170">
        <v>191579.38</v>
      </c>
      <c r="HL16" s="351">
        <v>198786.06</v>
      </c>
      <c r="HM16" s="170">
        <v>142553.06</v>
      </c>
      <c r="HN16" s="351">
        <v>200008.65</v>
      </c>
      <c r="HO16" s="170">
        <v>156798.65</v>
      </c>
      <c r="HP16" s="265"/>
      <c r="HQ16" s="351">
        <v>76951.8</v>
      </c>
      <c r="HR16" s="170">
        <v>54195.8</v>
      </c>
      <c r="HS16" s="351">
        <v>77974.2</v>
      </c>
      <c r="HT16" s="170">
        <v>67703.199999999997</v>
      </c>
      <c r="HU16" s="351">
        <v>119015.41000000002</v>
      </c>
      <c r="HV16" s="170">
        <v>98813.410000000018</v>
      </c>
      <c r="HW16" s="265"/>
      <c r="HX16" s="351">
        <v>103133.29000000001</v>
      </c>
      <c r="HY16" s="170">
        <v>94879.290000000008</v>
      </c>
      <c r="HZ16" s="351">
        <v>99156.75</v>
      </c>
      <c r="IA16" s="170">
        <v>86965.75</v>
      </c>
      <c r="IB16" s="351">
        <v>145545.4</v>
      </c>
      <c r="IC16" s="170">
        <v>133429.4</v>
      </c>
      <c r="ID16" s="265"/>
      <c r="IE16" s="351">
        <v>224206.49</v>
      </c>
      <c r="IF16" s="170">
        <v>213890.49</v>
      </c>
      <c r="IG16" s="351">
        <v>241560.65000000002</v>
      </c>
      <c r="IH16" s="170">
        <v>224615.65000000002</v>
      </c>
      <c r="II16" s="351">
        <v>181616.67</v>
      </c>
      <c r="IJ16" s="170">
        <v>165682.66999999998</v>
      </c>
      <c r="IK16" s="265"/>
      <c r="IL16" s="351">
        <v>199013.33000000002</v>
      </c>
      <c r="IM16" s="170">
        <v>164836.63</v>
      </c>
      <c r="IN16" s="351">
        <v>209386.13</v>
      </c>
      <c r="IO16" s="170">
        <v>154294.13</v>
      </c>
      <c r="IP16" s="351">
        <v>201447.59</v>
      </c>
      <c r="IQ16" s="170">
        <v>157146.59</v>
      </c>
      <c r="IR16" s="388"/>
      <c r="IS16" s="351">
        <v>96351.16</v>
      </c>
      <c r="IT16" s="170">
        <v>65472.160000000003</v>
      </c>
      <c r="IU16" s="351">
        <v>89083.799999999988</v>
      </c>
      <c r="IV16" s="170">
        <v>71725.8</v>
      </c>
      <c r="IW16" s="351">
        <v>97352.83</v>
      </c>
      <c r="IX16" s="170">
        <v>80286.05</v>
      </c>
      <c r="IY16" s="265"/>
      <c r="IZ16" s="351">
        <v>137350.06</v>
      </c>
      <c r="JA16" s="170">
        <v>100521.06</v>
      </c>
      <c r="JB16" s="351">
        <v>88627.73</v>
      </c>
      <c r="JC16" s="170">
        <v>71218.290000000008</v>
      </c>
      <c r="JD16" s="351">
        <v>155093.85999999999</v>
      </c>
      <c r="JE16" s="170">
        <v>131993.85999999999</v>
      </c>
      <c r="JF16" s="265"/>
      <c r="JG16" s="351"/>
      <c r="JH16" s="170"/>
      <c r="JI16" s="351"/>
      <c r="JJ16" s="170"/>
      <c r="JK16" s="351"/>
      <c r="JL16" s="170"/>
      <c r="JM16" s="265"/>
      <c r="JN16" s="351"/>
      <c r="JO16" s="170"/>
      <c r="JP16" s="351"/>
      <c r="JQ16" s="170"/>
      <c r="JR16" s="351"/>
      <c r="JS16" s="170"/>
    </row>
    <row r="17" spans="1:279" ht="13.8"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1">
        <v>335172.78999999998</v>
      </c>
      <c r="BP17" s="170">
        <v>283213.94</v>
      </c>
      <c r="BQ17" s="351">
        <v>382661.37</v>
      </c>
      <c r="BR17" s="170">
        <v>324083.20000000001</v>
      </c>
      <c r="BS17" s="351">
        <v>1124857.8</v>
      </c>
      <c r="BT17" s="170">
        <v>783389.3</v>
      </c>
      <c r="BU17" s="351">
        <v>552885.97</v>
      </c>
      <c r="BV17" s="170">
        <v>492040.67000000004</v>
      </c>
      <c r="BW17" s="351">
        <v>721901.44000000006</v>
      </c>
      <c r="BX17" s="170">
        <v>651299.7300000001</v>
      </c>
      <c r="BY17" s="351">
        <v>1338523.22</v>
      </c>
      <c r="BZ17" s="170">
        <v>1135457.21</v>
      </c>
      <c r="CA17" s="351">
        <v>1202475.02</v>
      </c>
      <c r="CB17" s="170">
        <v>1077077.47</v>
      </c>
      <c r="CC17" s="351">
        <v>1398020.96</v>
      </c>
      <c r="CD17" s="170">
        <v>1255567.77</v>
      </c>
      <c r="CE17" s="351">
        <v>1271024.8900000001</v>
      </c>
      <c r="CF17" s="170">
        <v>1099663.8500000001</v>
      </c>
      <c r="CG17" s="351">
        <v>1203858.9699999997</v>
      </c>
      <c r="CH17" s="170">
        <v>1034249.4499999998</v>
      </c>
      <c r="CI17" s="351">
        <v>1025893.38</v>
      </c>
      <c r="CJ17" s="170">
        <v>920148.86999999988</v>
      </c>
      <c r="CK17" s="265"/>
      <c r="CL17" s="351">
        <v>1006648.57</v>
      </c>
      <c r="CM17" s="170">
        <v>623123.61</v>
      </c>
      <c r="CN17" s="351">
        <v>687642.94</v>
      </c>
      <c r="CO17" s="170">
        <v>588625.27</v>
      </c>
      <c r="CP17" s="351">
        <v>656986.57999999996</v>
      </c>
      <c r="CQ17" s="170">
        <v>553832.04</v>
      </c>
      <c r="CR17" s="351">
        <v>938143.7699999999</v>
      </c>
      <c r="CS17" s="170">
        <v>770436.00999999989</v>
      </c>
      <c r="CT17" s="351">
        <v>1110684.8500000001</v>
      </c>
      <c r="CU17" s="170">
        <v>956364.08000000007</v>
      </c>
      <c r="CV17" s="351">
        <v>1360336.43</v>
      </c>
      <c r="CW17" s="170">
        <v>1228416.58</v>
      </c>
      <c r="CX17" s="351">
        <v>1456140.14</v>
      </c>
      <c r="CY17" s="170">
        <v>1194740.2199999997</v>
      </c>
      <c r="CZ17" s="351">
        <v>1199591.57</v>
      </c>
      <c r="DA17" s="170">
        <v>1095076.0499999998</v>
      </c>
      <c r="DB17" s="351">
        <v>1347806.73</v>
      </c>
      <c r="DC17" s="170">
        <v>1238618.4100000001</v>
      </c>
      <c r="DD17" s="351">
        <v>1616118.4800000002</v>
      </c>
      <c r="DE17" s="170">
        <v>1439231.3</v>
      </c>
      <c r="DF17" s="351">
        <v>1164891.1200000001</v>
      </c>
      <c r="DG17" s="170">
        <v>1014131.7000000001</v>
      </c>
      <c r="DH17" s="351">
        <v>1111276.42</v>
      </c>
      <c r="DI17" s="170">
        <v>984832.54</v>
      </c>
      <c r="DJ17" s="265"/>
      <c r="DK17" s="351">
        <v>891195.34</v>
      </c>
      <c r="DL17" s="170">
        <v>639096.89999999991</v>
      </c>
      <c r="DM17" s="351">
        <v>724729.6</v>
      </c>
      <c r="DN17" s="170">
        <v>645811.74</v>
      </c>
      <c r="DO17" s="351">
        <v>739321.71</v>
      </c>
      <c r="DP17" s="170">
        <v>622833.96</v>
      </c>
      <c r="DQ17" s="265"/>
      <c r="DR17" s="351">
        <v>669386.64999999991</v>
      </c>
      <c r="DS17" s="170">
        <v>557532.77</v>
      </c>
      <c r="DT17" s="351">
        <v>447331.02999999997</v>
      </c>
      <c r="DU17" s="170">
        <v>300770.74</v>
      </c>
      <c r="DV17" s="351">
        <v>509350.82</v>
      </c>
      <c r="DW17" s="170">
        <v>417358.13</v>
      </c>
      <c r="DX17" s="265"/>
      <c r="DY17" s="351">
        <v>1064562.5900000001</v>
      </c>
      <c r="DZ17" s="170">
        <v>896976.39999999991</v>
      </c>
      <c r="EA17" s="351">
        <v>1365532.8399999999</v>
      </c>
      <c r="EB17" s="170">
        <v>1114500.69</v>
      </c>
      <c r="EC17" s="351">
        <v>1336839.1400000001</v>
      </c>
      <c r="ED17" s="170">
        <v>1148347.3500000001</v>
      </c>
      <c r="EE17" s="265"/>
      <c r="EF17" s="351">
        <v>1181068.27</v>
      </c>
      <c r="EG17" s="170">
        <v>966948.12000000011</v>
      </c>
      <c r="EH17" s="351">
        <v>1228366.79</v>
      </c>
      <c r="EI17" s="170">
        <v>1008600.87</v>
      </c>
      <c r="EJ17" s="351">
        <v>899176.37</v>
      </c>
      <c r="EK17" s="170">
        <v>771616.29</v>
      </c>
      <c r="EL17" s="265"/>
      <c r="EM17" s="351">
        <v>841390.07999999996</v>
      </c>
      <c r="EN17" s="170">
        <v>619046.29</v>
      </c>
      <c r="EO17" s="351">
        <v>1016531.42</v>
      </c>
      <c r="EP17" s="170">
        <v>814068.08</v>
      </c>
      <c r="EQ17" s="351">
        <v>889854.73</v>
      </c>
      <c r="ER17" s="170">
        <v>741035.13</v>
      </c>
      <c r="ES17" s="265"/>
      <c r="ET17" s="351">
        <v>1413726.5499999998</v>
      </c>
      <c r="EU17" s="170">
        <v>1132779.71</v>
      </c>
      <c r="EV17" s="351">
        <v>1580220.73</v>
      </c>
      <c r="EW17" s="170">
        <v>1402037.78</v>
      </c>
      <c r="EX17" s="351">
        <v>1586659.4899999998</v>
      </c>
      <c r="EY17" s="170">
        <v>1391512.78</v>
      </c>
      <c r="EZ17" s="265"/>
      <c r="FA17" s="351">
        <v>1702762.08</v>
      </c>
      <c r="FB17" s="170">
        <v>1413915.4000000001</v>
      </c>
      <c r="FC17" s="351">
        <v>1321267.7200000002</v>
      </c>
      <c r="FD17" s="170">
        <v>1106530.4400000002</v>
      </c>
      <c r="FE17" s="351">
        <v>1490670.13</v>
      </c>
      <c r="FF17" s="170">
        <v>1227781.6400000001</v>
      </c>
      <c r="FG17" s="265"/>
      <c r="FH17" s="351">
        <v>1135636.48</v>
      </c>
      <c r="FI17" s="170">
        <v>969060.53999999992</v>
      </c>
      <c r="FJ17" s="351">
        <v>1286913.8599999999</v>
      </c>
      <c r="FK17" s="170">
        <v>1071794.51</v>
      </c>
      <c r="FL17" s="351">
        <v>917908.47000000009</v>
      </c>
      <c r="FM17" s="170">
        <v>783865.54</v>
      </c>
      <c r="FN17" s="351">
        <v>920617.69000000006</v>
      </c>
      <c r="FO17" s="170">
        <v>624276.77</v>
      </c>
      <c r="FP17" s="351">
        <v>849652.99</v>
      </c>
      <c r="FQ17" s="170">
        <v>712177.44</v>
      </c>
      <c r="FR17" s="351">
        <v>736393.37</v>
      </c>
      <c r="FS17" s="170">
        <v>601714.5</v>
      </c>
      <c r="FT17" s="265"/>
      <c r="FU17" s="351">
        <v>955078.94000000006</v>
      </c>
      <c r="FV17" s="170">
        <v>813548.42</v>
      </c>
      <c r="FW17" s="351">
        <v>1295266.8199999998</v>
      </c>
      <c r="FX17" s="170">
        <v>1034984.43</v>
      </c>
      <c r="FY17" s="351">
        <v>1946945.63</v>
      </c>
      <c r="FZ17" s="170">
        <v>1688813.62</v>
      </c>
      <c r="GA17" s="265"/>
      <c r="GB17" s="351">
        <v>1721280.26</v>
      </c>
      <c r="GC17" s="170">
        <v>1410505.7999999998</v>
      </c>
      <c r="GD17" s="351">
        <v>1676403.3400000003</v>
      </c>
      <c r="GE17" s="170">
        <v>1429252.02</v>
      </c>
      <c r="GF17" s="351">
        <v>1853753.3599999999</v>
      </c>
      <c r="GG17" s="170">
        <v>1591447.49</v>
      </c>
      <c r="GH17" s="265"/>
      <c r="GI17" s="351">
        <v>1811627.3800000001</v>
      </c>
      <c r="GJ17" s="170">
        <v>1458775.55</v>
      </c>
      <c r="GK17" s="351">
        <v>1711530.44</v>
      </c>
      <c r="GL17" s="170">
        <v>1258580.27</v>
      </c>
      <c r="GM17" s="351">
        <v>1600405.53</v>
      </c>
      <c r="GN17" s="170">
        <v>1353168.0100000002</v>
      </c>
      <c r="GO17" s="351">
        <v>919233.95000000007</v>
      </c>
      <c r="GP17" s="170">
        <v>741828.46000000008</v>
      </c>
      <c r="GQ17" s="351">
        <v>1051967.18</v>
      </c>
      <c r="GR17" s="170">
        <v>761696.2</v>
      </c>
      <c r="GS17" s="351">
        <v>866195.39999999991</v>
      </c>
      <c r="GT17" s="170">
        <v>740817.88</v>
      </c>
      <c r="GU17" s="265"/>
      <c r="GV17" s="351">
        <v>1014876.5</v>
      </c>
      <c r="GW17" s="170">
        <v>779002.91999999993</v>
      </c>
      <c r="GX17" s="351">
        <v>1358575.3299999998</v>
      </c>
      <c r="GY17" s="170">
        <v>1129866.49</v>
      </c>
      <c r="GZ17" s="351">
        <v>2060579.0999999999</v>
      </c>
      <c r="HA17" s="170">
        <v>1578194.8499999999</v>
      </c>
      <c r="HB17" s="265"/>
      <c r="HC17" s="351">
        <v>1621453.16</v>
      </c>
      <c r="HD17" s="170">
        <v>1415583.36</v>
      </c>
      <c r="HE17" s="351">
        <v>1761403.17</v>
      </c>
      <c r="HF17" s="170">
        <v>1364104.0300000003</v>
      </c>
      <c r="HG17" s="351">
        <v>1875942.19</v>
      </c>
      <c r="HH17" s="170">
        <v>1550521.7300000002</v>
      </c>
      <c r="HI17" s="265"/>
      <c r="HJ17" s="351">
        <v>2057402.27</v>
      </c>
      <c r="HK17" s="170">
        <v>1581561.6199999999</v>
      </c>
      <c r="HL17" s="351">
        <v>1908927.2799999998</v>
      </c>
      <c r="HM17" s="170">
        <v>1524650.12</v>
      </c>
      <c r="HN17" s="351">
        <v>1443664.32</v>
      </c>
      <c r="HO17" s="170">
        <v>1198470.5999999999</v>
      </c>
      <c r="HP17" s="265"/>
      <c r="HQ17" s="351">
        <v>1095746.3099999998</v>
      </c>
      <c r="HR17" s="170">
        <v>864417.76</v>
      </c>
      <c r="HS17" s="351">
        <v>1205916.1499999999</v>
      </c>
      <c r="HT17" s="170">
        <v>903326.3600000001</v>
      </c>
      <c r="HU17" s="351">
        <v>1092257.52</v>
      </c>
      <c r="HV17" s="170">
        <v>872148.71</v>
      </c>
      <c r="HW17" s="265"/>
      <c r="HX17" s="351">
        <v>1377332.0699999998</v>
      </c>
      <c r="HY17" s="170">
        <v>1078958.3</v>
      </c>
      <c r="HZ17" s="351">
        <v>1797635.6199999999</v>
      </c>
      <c r="IA17" s="170">
        <v>1481567.44</v>
      </c>
      <c r="IB17" s="351">
        <v>2422731.9099999997</v>
      </c>
      <c r="IC17" s="170">
        <v>1961349.42</v>
      </c>
      <c r="ID17" s="265"/>
      <c r="IE17" s="351">
        <v>2533095.25</v>
      </c>
      <c r="IF17" s="170">
        <v>2234117.91</v>
      </c>
      <c r="IG17" s="351">
        <v>2296028.5900000003</v>
      </c>
      <c r="IH17" s="170">
        <v>1879780.7800000003</v>
      </c>
      <c r="II17" s="351">
        <v>2086160.02</v>
      </c>
      <c r="IJ17" s="170">
        <v>1768841.0299999998</v>
      </c>
      <c r="IK17" s="265"/>
      <c r="IL17" s="351">
        <v>1847522.1899999997</v>
      </c>
      <c r="IM17" s="170">
        <v>1410207.8</v>
      </c>
      <c r="IN17" s="351">
        <v>1914538.0299999998</v>
      </c>
      <c r="IO17" s="170">
        <v>1557316.6199999999</v>
      </c>
      <c r="IP17" s="351">
        <v>1283564.5</v>
      </c>
      <c r="IQ17" s="170">
        <v>1012963.5</v>
      </c>
      <c r="IR17" s="388"/>
      <c r="IS17" s="351">
        <v>1103115.2</v>
      </c>
      <c r="IT17" s="170">
        <v>926696.89</v>
      </c>
      <c r="IU17" s="351">
        <v>1326443.47</v>
      </c>
      <c r="IV17" s="170">
        <v>963573.35</v>
      </c>
      <c r="IW17" s="351">
        <v>918051.6</v>
      </c>
      <c r="IX17" s="170">
        <v>766885.47</v>
      </c>
      <c r="IY17" s="265"/>
      <c r="IZ17" s="351">
        <v>1518095.7199999997</v>
      </c>
      <c r="JA17" s="170">
        <v>1247254.6100000001</v>
      </c>
      <c r="JB17" s="351">
        <v>1220524.8400000001</v>
      </c>
      <c r="JC17" s="170">
        <v>1047287.2499999999</v>
      </c>
      <c r="JD17" s="351">
        <v>1916308.2000000002</v>
      </c>
      <c r="JE17" s="170">
        <v>1430731.34</v>
      </c>
      <c r="JF17" s="265"/>
      <c r="JG17" s="351"/>
      <c r="JH17" s="170"/>
      <c r="JI17" s="351"/>
      <c r="JJ17" s="170"/>
      <c r="JK17" s="351"/>
      <c r="JL17" s="170"/>
      <c r="JM17" s="265"/>
      <c r="JN17" s="351"/>
      <c r="JO17" s="170"/>
      <c r="JP17" s="351"/>
      <c r="JQ17" s="170"/>
      <c r="JR17" s="351"/>
      <c r="JS17" s="170"/>
    </row>
    <row r="18" spans="1:279" ht="13.8" thickBot="1">
      <c r="A18" s="77" t="s">
        <v>67</v>
      </c>
      <c r="B18" s="175">
        <f>SUM(B13:B17)</f>
        <v>4500090</v>
      </c>
      <c r="C18" s="176">
        <f t="shared" ref="C18:AL18" si="46">SUM(C13:C17)</f>
        <v>3943381</v>
      </c>
      <c r="D18" s="175">
        <f>SUM(D13:D17)</f>
        <v>2946468</v>
      </c>
      <c r="E18" s="176">
        <f t="shared" si="46"/>
        <v>2680418</v>
      </c>
      <c r="F18" s="175">
        <f>SUM(F13:F17)</f>
        <v>3308059</v>
      </c>
      <c r="G18" s="176">
        <f t="shared" si="46"/>
        <v>3015460</v>
      </c>
      <c r="H18" s="78">
        <f>SUM(H13:H17)</f>
        <v>3443425</v>
      </c>
      <c r="I18" s="79">
        <f t="shared" si="46"/>
        <v>3097283</v>
      </c>
      <c r="J18" s="177">
        <f>SUM(J13:J17)</f>
        <v>1037937</v>
      </c>
      <c r="K18" s="176">
        <f t="shared" si="46"/>
        <v>931632</v>
      </c>
      <c r="L18" s="177">
        <f>SUM(L13:L17)</f>
        <v>4456483</v>
      </c>
      <c r="M18" s="176">
        <f t="shared" si="46"/>
        <v>4007066</v>
      </c>
      <c r="N18" s="159"/>
      <c r="O18" s="175">
        <f>SUM(O13:O17)</f>
        <v>1669712</v>
      </c>
      <c r="P18" s="176">
        <f t="shared" si="46"/>
        <v>1485096</v>
      </c>
      <c r="Q18" s="175">
        <f>SUM(Q13:Q17)</f>
        <v>754794</v>
      </c>
      <c r="R18" s="176">
        <f t="shared" si="46"/>
        <v>626203</v>
      </c>
      <c r="S18" s="177">
        <f>SUM(S13:S17)</f>
        <v>2694250</v>
      </c>
      <c r="T18" s="176">
        <f t="shared" si="46"/>
        <v>2366620</v>
      </c>
      <c r="U18" s="177">
        <f>SUM(U13:U17)</f>
        <v>1889497</v>
      </c>
      <c r="V18" s="176">
        <f t="shared" si="46"/>
        <v>1681528</v>
      </c>
      <c r="W18" s="177">
        <f>SUM(W13:W17)</f>
        <v>3123792</v>
      </c>
      <c r="X18" s="176">
        <f t="shared" si="46"/>
        <v>2775859</v>
      </c>
      <c r="Y18" s="175">
        <f>SUM(Y13:Y17)</f>
        <v>2993481</v>
      </c>
      <c r="Z18" s="176">
        <f t="shared" si="46"/>
        <v>2742590</v>
      </c>
      <c r="AA18" s="175">
        <f>SUM(AA13:AA17)</f>
        <v>3593189</v>
      </c>
      <c r="AB18" s="178">
        <f t="shared" si="46"/>
        <v>3144454</v>
      </c>
      <c r="AC18" s="175">
        <f>SUM(AC13:AC17)</f>
        <v>3174202</v>
      </c>
      <c r="AD18" s="178">
        <f t="shared" si="46"/>
        <v>2924024</v>
      </c>
      <c r="AE18" s="175">
        <f>SUM(AE13:AE17)</f>
        <v>3196033</v>
      </c>
      <c r="AF18" s="176">
        <f t="shared" si="46"/>
        <v>2894164</v>
      </c>
      <c r="AG18" s="175">
        <f t="shared" si="46"/>
        <v>4048166</v>
      </c>
      <c r="AH18" s="178">
        <f>SUM(AH13:AH17)</f>
        <v>3580173</v>
      </c>
      <c r="AI18" s="175">
        <f>SUM(AI13:AI17)</f>
        <v>2912085</v>
      </c>
      <c r="AJ18" s="178">
        <f t="shared" si="46"/>
        <v>2635051</v>
      </c>
      <c r="AK18" s="175">
        <f>SUM(AK13:AK17)</f>
        <v>2877238</v>
      </c>
      <c r="AL18" s="176">
        <f t="shared" si="46"/>
        <v>2633992</v>
      </c>
      <c r="AM18" s="265"/>
      <c r="AN18" s="175">
        <f>SUM(AN13:AN17)</f>
        <v>1810406</v>
      </c>
      <c r="AO18" s="176">
        <f t="shared" ref="AO18" si="47">SUM(AO13:AO17)</f>
        <v>1538313</v>
      </c>
      <c r="AP18" s="175">
        <f t="shared" ref="AP18:BK18" si="48">SUM(AP13:AP17)</f>
        <v>1029299</v>
      </c>
      <c r="AQ18" s="176">
        <f t="shared" si="48"/>
        <v>948729</v>
      </c>
      <c r="AR18" s="175">
        <f t="shared" si="48"/>
        <v>2611095</v>
      </c>
      <c r="AS18" s="176">
        <f t="shared" si="48"/>
        <v>2247661</v>
      </c>
      <c r="AT18" s="175">
        <f t="shared" si="48"/>
        <v>2498704</v>
      </c>
      <c r="AU18" s="176">
        <f t="shared" si="48"/>
        <v>2157068</v>
      </c>
      <c r="AV18" s="175">
        <f t="shared" si="48"/>
        <v>2935504</v>
      </c>
      <c r="AW18" s="176">
        <f t="shared" si="48"/>
        <v>2669467</v>
      </c>
      <c r="AX18" s="175">
        <f t="shared" si="48"/>
        <v>3231192</v>
      </c>
      <c r="AY18" s="176">
        <f t="shared" si="48"/>
        <v>2889078</v>
      </c>
      <c r="AZ18" s="175">
        <f t="shared" si="48"/>
        <v>2723533</v>
      </c>
      <c r="BA18" s="176">
        <f t="shared" si="48"/>
        <v>2280810</v>
      </c>
      <c r="BB18" s="175">
        <f t="shared" si="48"/>
        <v>3931248</v>
      </c>
      <c r="BC18" s="176">
        <f t="shared" si="48"/>
        <v>3626211</v>
      </c>
      <c r="BD18" s="175">
        <f t="shared" si="48"/>
        <v>3352254</v>
      </c>
      <c r="BE18" s="176">
        <f t="shared" si="48"/>
        <v>3067623</v>
      </c>
      <c r="BF18" s="175">
        <f t="shared" si="48"/>
        <v>4849751</v>
      </c>
      <c r="BG18" s="176">
        <f t="shared" si="48"/>
        <v>4427816</v>
      </c>
      <c r="BH18" s="175">
        <f t="shared" si="48"/>
        <v>2896300</v>
      </c>
      <c r="BI18" s="176">
        <f t="shared" si="48"/>
        <v>2532519</v>
      </c>
      <c r="BJ18" s="175">
        <f t="shared" si="48"/>
        <v>2605249</v>
      </c>
      <c r="BK18" s="176">
        <f t="shared" si="48"/>
        <v>2347998</v>
      </c>
      <c r="BL18" s="265"/>
      <c r="BM18" s="175">
        <f t="shared" ref="BM18:BN18" si="49">SUM(BM13:BM17)</f>
        <v>2210185</v>
      </c>
      <c r="BN18" s="176">
        <f t="shared" si="49"/>
        <v>1729039</v>
      </c>
      <c r="BO18" s="78">
        <f>SUM(BO13:BO17)</f>
        <v>1291251.0699999998</v>
      </c>
      <c r="BP18" s="176">
        <f t="shared" ref="BP18" si="50">SUM(BP13:BP17)</f>
        <v>1090991.6000000001</v>
      </c>
      <c r="BQ18" s="78">
        <f t="shared" ref="BQ18" si="51">SUM(BQ13:BQ17)</f>
        <v>1556928.6</v>
      </c>
      <c r="BR18" s="176">
        <f t="shared" ref="BR18" si="52">SUM(BR13:BR17)</f>
        <v>1379915.47</v>
      </c>
      <c r="BS18" s="78">
        <f t="shared" ref="BS18" si="53">SUM(BS13:BS17)</f>
        <v>2834383.0300000003</v>
      </c>
      <c r="BT18" s="176">
        <f t="shared" ref="BT18" si="54">SUM(BT13:BT17)</f>
        <v>2277627.4800000004</v>
      </c>
      <c r="BU18" s="78">
        <f t="shared" ref="BU18" si="55">SUM(BU13:BU17)</f>
        <v>2186011.92</v>
      </c>
      <c r="BV18" s="176">
        <f t="shared" ref="BV18" si="56">SUM(BV13:BV17)</f>
        <v>1961323.6300000004</v>
      </c>
      <c r="BW18" s="78">
        <f t="shared" ref="BW18" si="57">SUM(BW13:BW17)</f>
        <v>2565446.61</v>
      </c>
      <c r="BX18" s="176">
        <f t="shared" ref="BX18" si="58">SUM(BX13:BX17)</f>
        <v>2384322.75</v>
      </c>
      <c r="BY18" s="78">
        <f t="shared" ref="BY18" si="59">SUM(BY13:BY17)</f>
        <v>4119129.4399999995</v>
      </c>
      <c r="BZ18" s="176">
        <f t="shared" ref="BZ18" si="60">SUM(BZ13:BZ17)</f>
        <v>3530479.26</v>
      </c>
      <c r="CA18" s="78">
        <f t="shared" ref="CA18" si="61">SUM(CA13:CA17)</f>
        <v>4853825.4700000007</v>
      </c>
      <c r="CB18" s="176">
        <f t="shared" ref="CB18" si="62">SUM(CB13:CB17)</f>
        <v>4568561.1999999993</v>
      </c>
      <c r="CC18" s="78">
        <f t="shared" ref="CC18" si="63">SUM(CC13:CC17)</f>
        <v>4034084.13</v>
      </c>
      <c r="CD18" s="176">
        <f t="shared" ref="CD18" si="64">SUM(CD13:CD17)</f>
        <v>3713909.67</v>
      </c>
      <c r="CE18" s="78">
        <f t="shared" ref="CE18" si="65">SUM(CE13:CE17)</f>
        <v>4214682.1800000006</v>
      </c>
      <c r="CF18" s="176">
        <f t="shared" ref="CF18" si="66">SUM(CF13:CF17)</f>
        <v>3815496.33</v>
      </c>
      <c r="CG18" s="78">
        <f t="shared" ref="CG18" si="67">SUM(CG13:CG17)</f>
        <v>3348255.67</v>
      </c>
      <c r="CH18" s="176">
        <f t="shared" ref="CH18" si="68">SUM(CH13:CH17)</f>
        <v>2974043.1799999997</v>
      </c>
      <c r="CI18" s="78">
        <f t="shared" ref="CI18:CL18" si="69">SUM(CI13:CI17)</f>
        <v>3100802</v>
      </c>
      <c r="CJ18" s="176">
        <f t="shared" ref="CJ18:CN18" si="70">SUM(CJ13:CJ17)</f>
        <v>2863504.7299999995</v>
      </c>
      <c r="CK18" s="265"/>
      <c r="CL18" s="78">
        <f t="shared" si="69"/>
        <v>2513260.71</v>
      </c>
      <c r="CM18" s="176">
        <f t="shared" si="70"/>
        <v>2009560.75</v>
      </c>
      <c r="CN18" s="78">
        <f t="shared" si="70"/>
        <v>1562125.47</v>
      </c>
      <c r="CO18" s="176">
        <f t="shared" ref="CO18:CP18" si="71">SUM(CO13:CO17)</f>
        <v>1369981.67</v>
      </c>
      <c r="CP18" s="78">
        <f t="shared" si="71"/>
        <v>1748792.3599999999</v>
      </c>
      <c r="CQ18" s="176">
        <f t="shared" ref="CQ18:CR18" si="72">SUM(CQ13:CQ17)</f>
        <v>1530513.8900000001</v>
      </c>
      <c r="CR18" s="78">
        <f t="shared" si="72"/>
        <v>2999156.14</v>
      </c>
      <c r="CS18" s="176">
        <f t="shared" ref="CS18:CT18" si="73">SUM(CS13:CS17)</f>
        <v>2616650.15</v>
      </c>
      <c r="CT18" s="78">
        <f t="shared" si="73"/>
        <v>2817995.3600000003</v>
      </c>
      <c r="CU18" s="176">
        <f t="shared" ref="CU18:CV18" si="74">SUM(CU13:CU17)</f>
        <v>2524327.4699999997</v>
      </c>
      <c r="CV18" s="78">
        <f t="shared" si="74"/>
        <v>3346252.38</v>
      </c>
      <c r="CW18" s="176">
        <f t="shared" ref="CW18:CX18" si="75">SUM(CW13:CW17)</f>
        <v>3077118.81</v>
      </c>
      <c r="CX18" s="78">
        <f t="shared" si="75"/>
        <v>4268611.45</v>
      </c>
      <c r="CY18" s="176">
        <f t="shared" ref="CY18:CZ18" si="76">SUM(CY13:CY17)</f>
        <v>3658786.86</v>
      </c>
      <c r="CZ18" s="78">
        <f t="shared" si="76"/>
        <v>3430219.38</v>
      </c>
      <c r="DA18" s="176">
        <f t="shared" ref="DA18:DB18" si="77">SUM(DA13:DA17)</f>
        <v>3167613.9899999998</v>
      </c>
      <c r="DB18" s="78">
        <f t="shared" si="77"/>
        <v>4264754.5699999994</v>
      </c>
      <c r="DC18" s="176">
        <f t="shared" ref="DC18:DD18" si="78">SUM(DC13:DC17)</f>
        <v>3999206.3699999996</v>
      </c>
      <c r="DD18" s="78">
        <f t="shared" si="78"/>
        <v>5010311.3500000006</v>
      </c>
      <c r="DE18" s="176">
        <f t="shared" ref="DE18:DF18" si="79">SUM(DE13:DE17)</f>
        <v>4633492.34</v>
      </c>
      <c r="DF18" s="78">
        <f t="shared" si="79"/>
        <v>3431798.05</v>
      </c>
      <c r="DG18" s="176">
        <f t="shared" ref="DG18:DH18" si="80">SUM(DG13:DG17)</f>
        <v>3113030.1900000004</v>
      </c>
      <c r="DH18" s="78">
        <f t="shared" si="80"/>
        <v>3099048.4</v>
      </c>
      <c r="DI18" s="176">
        <f t="shared" ref="DI18" si="81">SUM(DI13:DI17)</f>
        <v>2778208.71</v>
      </c>
      <c r="DJ18" s="265"/>
      <c r="DK18" s="78">
        <f t="shared" ref="DK18:DL18" si="82">SUM(DK13:DK17)</f>
        <v>2561927.4999999995</v>
      </c>
      <c r="DL18" s="176">
        <f t="shared" si="82"/>
        <v>2095050.92</v>
      </c>
      <c r="DM18" s="78">
        <f t="shared" ref="DM18:DN18" si="83">SUM(DM13:DM17)</f>
        <v>1845383.77</v>
      </c>
      <c r="DN18" s="176">
        <f t="shared" si="83"/>
        <v>1558961.8</v>
      </c>
      <c r="DO18" s="78">
        <f t="shared" ref="DO18:DP18" si="84">SUM(DO13:DO17)</f>
        <v>1967443.59</v>
      </c>
      <c r="DP18" s="176">
        <f t="shared" si="84"/>
        <v>1683070.5599999998</v>
      </c>
      <c r="DQ18" s="265"/>
      <c r="DR18" s="78">
        <f t="shared" ref="DR18:DS18" si="85">SUM(DR13:DR17)</f>
        <v>2025413.5699999998</v>
      </c>
      <c r="DS18" s="176">
        <f t="shared" si="85"/>
        <v>1654260.78</v>
      </c>
      <c r="DT18" s="78">
        <f t="shared" ref="DT18:DU18" si="86">SUM(DT13:DT17)</f>
        <v>869067.21</v>
      </c>
      <c r="DU18" s="176">
        <f t="shared" si="86"/>
        <v>662244.31999999995</v>
      </c>
      <c r="DV18" s="78">
        <f t="shared" ref="DV18:DW18" si="87">SUM(DV13:DV17)</f>
        <v>1250722.26</v>
      </c>
      <c r="DW18" s="176">
        <f t="shared" si="87"/>
        <v>1070976.0100000002</v>
      </c>
      <c r="DX18" s="265"/>
      <c r="DY18" s="78">
        <f t="shared" ref="DY18:DZ18" si="88">SUM(DY13:DY17)</f>
        <v>3082091.5900000003</v>
      </c>
      <c r="DZ18" s="176">
        <f t="shared" si="88"/>
        <v>2708956.3</v>
      </c>
      <c r="EA18" s="78">
        <f t="shared" ref="EA18:EB18" si="89">SUM(EA13:EA17)</f>
        <v>3406024.74</v>
      </c>
      <c r="EB18" s="176">
        <f t="shared" si="89"/>
        <v>2943202.06</v>
      </c>
      <c r="EC18" s="78">
        <f t="shared" ref="EC18:ED18" si="90">SUM(EC13:EC17)</f>
        <v>3771539.25</v>
      </c>
      <c r="ED18" s="176">
        <f t="shared" si="90"/>
        <v>3268848.41</v>
      </c>
      <c r="EE18" s="265"/>
      <c r="EF18" s="78">
        <f t="shared" ref="EF18:EK18" si="91">SUM(EF13:EF17)</f>
        <v>3915449.8699999996</v>
      </c>
      <c r="EG18" s="176">
        <f t="shared" si="91"/>
        <v>3380500.09</v>
      </c>
      <c r="EH18" s="78">
        <f t="shared" si="91"/>
        <v>3044316.75</v>
      </c>
      <c r="EI18" s="176">
        <f t="shared" si="91"/>
        <v>2603360.9400000004</v>
      </c>
      <c r="EJ18" s="78">
        <f t="shared" si="91"/>
        <v>2327294.2399999998</v>
      </c>
      <c r="EK18" s="176">
        <f t="shared" si="91"/>
        <v>2046346.13</v>
      </c>
      <c r="EL18" s="265"/>
      <c r="EM18" s="78">
        <f t="shared" ref="EM18:ER18" si="92">SUM(EM13:EM17)</f>
        <v>2211338.0300000003</v>
      </c>
      <c r="EN18" s="176">
        <f t="shared" si="92"/>
        <v>1791170.9200000002</v>
      </c>
      <c r="EO18" s="78">
        <f t="shared" si="92"/>
        <v>2300948.61</v>
      </c>
      <c r="EP18" s="176">
        <f t="shared" si="92"/>
        <v>1945113.44</v>
      </c>
      <c r="EQ18" s="78">
        <f t="shared" si="92"/>
        <v>2207650.67</v>
      </c>
      <c r="ER18" s="176">
        <f t="shared" si="92"/>
        <v>1853961.5899999999</v>
      </c>
      <c r="ES18" s="265"/>
      <c r="ET18" s="78">
        <f t="shared" ref="ET18:EY18" si="93">SUM(ET13:ET17)</f>
        <v>3339117.2899999996</v>
      </c>
      <c r="EU18" s="176">
        <f t="shared" si="93"/>
        <v>2829782.37</v>
      </c>
      <c r="EV18" s="78">
        <f t="shared" si="93"/>
        <v>3552334.14</v>
      </c>
      <c r="EW18" s="176">
        <f t="shared" si="93"/>
        <v>3154549.55</v>
      </c>
      <c r="EX18" s="78">
        <f t="shared" si="93"/>
        <v>4068907.76</v>
      </c>
      <c r="EY18" s="176">
        <f t="shared" si="93"/>
        <v>3566447.33</v>
      </c>
      <c r="EZ18" s="265"/>
      <c r="FA18" s="78">
        <f t="shared" ref="FA18:FF18" si="94">SUM(FA13:FA17)</f>
        <v>4908166.4600000009</v>
      </c>
      <c r="FB18" s="176">
        <f t="shared" si="94"/>
        <v>4191935.79</v>
      </c>
      <c r="FC18" s="78">
        <f t="shared" si="94"/>
        <v>4339069.91</v>
      </c>
      <c r="FD18" s="176">
        <f t="shared" si="94"/>
        <v>3762075.6800000006</v>
      </c>
      <c r="FE18" s="78">
        <f t="shared" si="94"/>
        <v>4745604.2299999995</v>
      </c>
      <c r="FF18" s="176">
        <f t="shared" si="94"/>
        <v>4150713.48</v>
      </c>
      <c r="FG18" s="265"/>
      <c r="FH18" s="78">
        <f t="shared" ref="FH18:FM18" si="95">SUM(FH13:FH17)</f>
        <v>4249657.03</v>
      </c>
      <c r="FI18" s="176">
        <f t="shared" si="95"/>
        <v>3686706.0500000003</v>
      </c>
      <c r="FJ18" s="78">
        <f t="shared" si="95"/>
        <v>4565774.22</v>
      </c>
      <c r="FK18" s="176">
        <f t="shared" si="95"/>
        <v>4015147.9299999997</v>
      </c>
      <c r="FL18" s="78">
        <f t="shared" si="95"/>
        <v>2903171.99</v>
      </c>
      <c r="FM18" s="176">
        <f t="shared" si="95"/>
        <v>2513426.2800000003</v>
      </c>
      <c r="FN18" s="78">
        <f t="shared" ref="FN18:FO18" si="96">SUM(FN13:FN17)</f>
        <v>2818270.69</v>
      </c>
      <c r="FO18" s="176">
        <f t="shared" si="96"/>
        <v>2245695.7800000003</v>
      </c>
      <c r="FP18" s="78">
        <f t="shared" ref="FP18:FQ18" si="97">SUM(FP13:FP17)</f>
        <v>2140092.9099999997</v>
      </c>
      <c r="FQ18" s="176">
        <f t="shared" si="97"/>
        <v>1849191.3900000001</v>
      </c>
      <c r="FR18" s="78">
        <f t="shared" ref="FR18:GR18" si="98">SUM(FR13:FR17)</f>
        <v>2400674.44</v>
      </c>
      <c r="FS18" s="176">
        <f t="shared" si="98"/>
        <v>2034394.3</v>
      </c>
      <c r="FT18" s="265"/>
      <c r="FU18" s="78">
        <f t="shared" si="98"/>
        <v>3131091.3899999997</v>
      </c>
      <c r="FV18" s="176">
        <f t="shared" si="98"/>
        <v>2658996.6100000003</v>
      </c>
      <c r="FW18" s="78">
        <f t="shared" si="98"/>
        <v>3747597.05</v>
      </c>
      <c r="FX18" s="176">
        <f t="shared" si="98"/>
        <v>3135157.1000000006</v>
      </c>
      <c r="FY18" s="78">
        <f t="shared" si="98"/>
        <v>4765309.26</v>
      </c>
      <c r="FZ18" s="176">
        <f t="shared" si="98"/>
        <v>4186842.7800000003</v>
      </c>
      <c r="GA18" s="265"/>
      <c r="GB18" s="78">
        <f t="shared" si="98"/>
        <v>4872516.47</v>
      </c>
      <c r="GC18" s="176">
        <f t="shared" si="98"/>
        <v>4046341</v>
      </c>
      <c r="GD18" s="78">
        <f t="shared" si="98"/>
        <v>4841898.43</v>
      </c>
      <c r="GE18" s="176">
        <f t="shared" si="98"/>
        <v>4269161.6899999995</v>
      </c>
      <c r="GF18" s="78">
        <f t="shared" si="98"/>
        <v>5449608.0800000001</v>
      </c>
      <c r="GG18" s="176">
        <f t="shared" si="98"/>
        <v>4629364.6100000003</v>
      </c>
      <c r="GH18" s="265"/>
      <c r="GI18" s="78">
        <f t="shared" si="98"/>
        <v>5423613.54</v>
      </c>
      <c r="GJ18" s="176">
        <f t="shared" si="98"/>
        <v>4569500.4499999993</v>
      </c>
      <c r="GK18" s="78">
        <f t="shared" si="98"/>
        <v>4750340.42</v>
      </c>
      <c r="GL18" s="176">
        <f t="shared" si="98"/>
        <v>3902314.12</v>
      </c>
      <c r="GM18" s="78">
        <f t="shared" si="98"/>
        <v>4459513.5</v>
      </c>
      <c r="GN18" s="176">
        <f t="shared" si="98"/>
        <v>3889998.79</v>
      </c>
      <c r="GO18" s="78">
        <f t="shared" si="98"/>
        <v>2498259.7800000003</v>
      </c>
      <c r="GP18" s="176">
        <f t="shared" si="98"/>
        <v>2094090.2600000002</v>
      </c>
      <c r="GQ18" s="78">
        <f t="shared" si="98"/>
        <v>3022530.03</v>
      </c>
      <c r="GR18" s="176">
        <f t="shared" si="98"/>
        <v>2530373.0499999998</v>
      </c>
      <c r="GS18" s="78">
        <f t="shared" ref="GS18:GT18" si="99">SUM(GS13:GS17)</f>
        <v>2671553.5300000003</v>
      </c>
      <c r="GT18" s="176">
        <f t="shared" si="99"/>
        <v>2337193.7999999998</v>
      </c>
      <c r="GU18" s="265"/>
      <c r="GV18" s="78">
        <f t="shared" ref="GV18:HA18" si="100">SUM(GV13:GV17)</f>
        <v>3416967.7600000002</v>
      </c>
      <c r="GW18" s="176">
        <f t="shared" si="100"/>
        <v>2924383.79</v>
      </c>
      <c r="GX18" s="78">
        <f t="shared" si="100"/>
        <v>3811400.6499999994</v>
      </c>
      <c r="GY18" s="176">
        <f t="shared" si="100"/>
        <v>3248266.8899999997</v>
      </c>
      <c r="GZ18" s="78">
        <f t="shared" si="100"/>
        <v>5278759.17</v>
      </c>
      <c r="HA18" s="176">
        <f t="shared" si="100"/>
        <v>4358461.6100000003</v>
      </c>
      <c r="HB18" s="265"/>
      <c r="HC18" s="78">
        <f t="shared" ref="HC18:HH18" si="101">SUM(HC13:HC17)</f>
        <v>5431392.209999999</v>
      </c>
      <c r="HD18" s="176">
        <f t="shared" si="101"/>
        <v>4701295.91</v>
      </c>
      <c r="HE18" s="78">
        <f t="shared" si="101"/>
        <v>5284457.2200000007</v>
      </c>
      <c r="HF18" s="176">
        <f t="shared" si="101"/>
        <v>4539437.370000001</v>
      </c>
      <c r="HG18" s="78">
        <f t="shared" si="101"/>
        <v>5412267.0499999998</v>
      </c>
      <c r="HH18" s="176">
        <f t="shared" si="101"/>
        <v>4644727.67</v>
      </c>
      <c r="HI18" s="265"/>
      <c r="HJ18" s="78">
        <f t="shared" ref="HJ18:HV18" si="102">SUM(HJ13:HJ17)</f>
        <v>5913626.7300000004</v>
      </c>
      <c r="HK18" s="176">
        <f t="shared" si="102"/>
        <v>4987562.38</v>
      </c>
      <c r="HL18" s="78">
        <f t="shared" si="102"/>
        <v>5103120.2699999996</v>
      </c>
      <c r="HM18" s="176">
        <f t="shared" si="102"/>
        <v>4343102.41</v>
      </c>
      <c r="HN18" s="78">
        <f t="shared" si="102"/>
        <v>4095185.12</v>
      </c>
      <c r="HO18" s="176">
        <f t="shared" si="102"/>
        <v>3568708.4799999995</v>
      </c>
      <c r="HP18" s="265"/>
      <c r="HQ18" s="78">
        <f t="shared" si="102"/>
        <v>2975356.5199999996</v>
      </c>
      <c r="HR18" s="176">
        <f t="shared" si="102"/>
        <v>2506569.5099999998</v>
      </c>
      <c r="HS18" s="78">
        <f t="shared" si="102"/>
        <v>2646277.1999999997</v>
      </c>
      <c r="HT18" s="176">
        <f t="shared" si="102"/>
        <v>2157063.88</v>
      </c>
      <c r="HU18" s="78">
        <f t="shared" si="102"/>
        <v>2882278.63</v>
      </c>
      <c r="HV18" s="176">
        <f t="shared" si="102"/>
        <v>2462348.33</v>
      </c>
      <c r="HW18" s="265"/>
      <c r="HX18" s="78">
        <f t="shared" ref="HX18:IC18" si="103">SUM(HX13:HX17)</f>
        <v>3631694.77</v>
      </c>
      <c r="HY18" s="176">
        <f t="shared" si="103"/>
        <v>2961485.58</v>
      </c>
      <c r="HZ18" s="78">
        <f t="shared" si="103"/>
        <v>4260339.91</v>
      </c>
      <c r="IA18" s="176">
        <f t="shared" si="103"/>
        <v>3572659.58</v>
      </c>
      <c r="IB18" s="78">
        <f t="shared" si="103"/>
        <v>5503144.209999999</v>
      </c>
      <c r="IC18" s="176">
        <f t="shared" si="103"/>
        <v>4636639.7100000009</v>
      </c>
      <c r="ID18" s="265"/>
      <c r="IE18" s="78">
        <f t="shared" ref="IE18:IJ18" si="104">SUM(IE13:IE17)</f>
        <v>6682997.8399999999</v>
      </c>
      <c r="IF18" s="176">
        <f t="shared" si="104"/>
        <v>5824988.8300000001</v>
      </c>
      <c r="IG18" s="78">
        <f t="shared" si="104"/>
        <v>5684600.1300000008</v>
      </c>
      <c r="IH18" s="176">
        <f t="shared" si="104"/>
        <v>4795868.8600000003</v>
      </c>
      <c r="II18" s="78">
        <f t="shared" si="104"/>
        <v>5796790.7400000002</v>
      </c>
      <c r="IJ18" s="176">
        <f t="shared" si="104"/>
        <v>5040282.17</v>
      </c>
      <c r="IK18" s="265"/>
      <c r="IL18" s="78">
        <f t="shared" ref="IL18:IX18" si="105">SUM(IL13:IL17)</f>
        <v>6146446.2999999989</v>
      </c>
      <c r="IM18" s="176">
        <f t="shared" si="105"/>
        <v>5143091.38</v>
      </c>
      <c r="IN18" s="78">
        <f t="shared" si="105"/>
        <v>5415875.2299999995</v>
      </c>
      <c r="IO18" s="176">
        <f t="shared" si="105"/>
        <v>4592237.68</v>
      </c>
      <c r="IP18" s="78">
        <f t="shared" si="105"/>
        <v>3778902.58</v>
      </c>
      <c r="IQ18" s="176">
        <f t="shared" si="105"/>
        <v>3208122.84</v>
      </c>
      <c r="IR18" s="389"/>
      <c r="IS18" s="78">
        <f t="shared" si="105"/>
        <v>3342957.34</v>
      </c>
      <c r="IT18" s="176">
        <f t="shared" si="105"/>
        <v>2790107.5399999996</v>
      </c>
      <c r="IU18" s="78">
        <f t="shared" si="105"/>
        <v>2971878.1900000004</v>
      </c>
      <c r="IV18" s="176">
        <f t="shared" si="105"/>
        <v>2410191.9900000002</v>
      </c>
      <c r="IW18" s="78">
        <f t="shared" si="105"/>
        <v>2764233.1</v>
      </c>
      <c r="IX18" s="176">
        <f t="shared" si="105"/>
        <v>2405462.5599999996</v>
      </c>
      <c r="IY18" s="265"/>
      <c r="IZ18" s="78">
        <f t="shared" ref="IZ18:JE18" si="106">SUM(IZ13:IZ17)</f>
        <v>3950981.5099999993</v>
      </c>
      <c r="JA18" s="176">
        <f t="shared" si="106"/>
        <v>3345929.1100000003</v>
      </c>
      <c r="JB18" s="78">
        <f t="shared" si="106"/>
        <v>3995954.1000000006</v>
      </c>
      <c r="JC18" s="176">
        <f t="shared" si="106"/>
        <v>3416416.97</v>
      </c>
      <c r="JD18" s="78">
        <f t="shared" si="106"/>
        <v>5088343.93</v>
      </c>
      <c r="JE18" s="176">
        <f t="shared" si="106"/>
        <v>4259650.7300000004</v>
      </c>
      <c r="JF18" s="265"/>
      <c r="JG18" s="78">
        <f t="shared" ref="JG18:JL18" si="107">SUM(JG13:JG17)</f>
        <v>0</v>
      </c>
      <c r="JH18" s="176">
        <f t="shared" si="107"/>
        <v>0</v>
      </c>
      <c r="JI18" s="78">
        <f t="shared" si="107"/>
        <v>0</v>
      </c>
      <c r="JJ18" s="176">
        <f t="shared" si="107"/>
        <v>0</v>
      </c>
      <c r="JK18" s="78">
        <f t="shared" si="107"/>
        <v>0</v>
      </c>
      <c r="JL18" s="176">
        <f t="shared" si="107"/>
        <v>0</v>
      </c>
      <c r="JM18" s="265"/>
      <c r="JN18" s="78">
        <f t="shared" ref="JN18:JS18" si="108">SUM(JN13:JN17)</f>
        <v>0</v>
      </c>
      <c r="JO18" s="176">
        <f t="shared" si="108"/>
        <v>0</v>
      </c>
      <c r="JP18" s="78">
        <f t="shared" si="108"/>
        <v>0</v>
      </c>
      <c r="JQ18" s="176">
        <f t="shared" si="108"/>
        <v>0</v>
      </c>
      <c r="JR18" s="78">
        <f t="shared" si="108"/>
        <v>0</v>
      </c>
      <c r="JS18" s="176">
        <f t="shared" si="108"/>
        <v>0</v>
      </c>
    </row>
    <row r="19" spans="1:279">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0"/>
      <c r="BP19" s="165"/>
      <c r="BQ19" s="350"/>
      <c r="BR19" s="165"/>
      <c r="BS19" s="350"/>
      <c r="BT19" s="165"/>
      <c r="BU19" s="350"/>
      <c r="BV19" s="165"/>
      <c r="BW19" s="350"/>
      <c r="BX19" s="165"/>
      <c r="BY19" s="350"/>
      <c r="BZ19" s="165"/>
      <c r="CA19" s="350"/>
      <c r="CB19" s="165"/>
      <c r="CC19" s="350"/>
      <c r="CD19" s="165"/>
      <c r="CE19" s="350"/>
      <c r="CF19" s="165"/>
      <c r="CG19" s="350"/>
      <c r="CH19" s="165"/>
      <c r="CI19" s="350"/>
      <c r="CJ19" s="165"/>
      <c r="CK19" s="265"/>
      <c r="CL19" s="350"/>
      <c r="CM19" s="165"/>
      <c r="CN19" s="350"/>
      <c r="CO19" s="165"/>
      <c r="CP19" s="350"/>
      <c r="CQ19" s="165"/>
      <c r="CR19" s="350"/>
      <c r="CS19" s="165"/>
      <c r="CT19" s="350"/>
      <c r="CU19" s="165"/>
      <c r="CV19" s="350"/>
      <c r="CW19" s="165"/>
      <c r="CX19" s="350"/>
      <c r="CY19" s="165"/>
      <c r="CZ19" s="350"/>
      <c r="DA19" s="165"/>
      <c r="DB19" s="350"/>
      <c r="DC19" s="165"/>
      <c r="DD19" s="350"/>
      <c r="DE19" s="165"/>
      <c r="DF19" s="350"/>
      <c r="DG19" s="165"/>
      <c r="DH19" s="350"/>
      <c r="DI19" s="165"/>
      <c r="DJ19" s="265"/>
      <c r="DK19" s="350"/>
      <c r="DL19" s="165"/>
      <c r="DM19" s="350"/>
      <c r="DN19" s="165"/>
      <c r="DO19" s="350"/>
      <c r="DP19" s="165"/>
      <c r="DQ19" s="265"/>
      <c r="DR19" s="350"/>
      <c r="DS19" s="165"/>
      <c r="DT19" s="350"/>
      <c r="DU19" s="165"/>
      <c r="DV19" s="350"/>
      <c r="DW19" s="165"/>
      <c r="DX19" s="265"/>
      <c r="DY19" s="350"/>
      <c r="DZ19" s="165"/>
      <c r="EA19" s="350"/>
      <c r="EB19" s="165"/>
      <c r="EC19" s="350"/>
      <c r="ED19" s="165"/>
      <c r="EE19" s="265"/>
      <c r="EF19" s="350"/>
      <c r="EG19" s="165"/>
      <c r="EH19" s="350"/>
      <c r="EI19" s="165"/>
      <c r="EJ19" s="350"/>
      <c r="EK19" s="165"/>
      <c r="EL19" s="265"/>
      <c r="EM19" s="350"/>
      <c r="EN19" s="165"/>
      <c r="EO19" s="350"/>
      <c r="EP19" s="165"/>
      <c r="EQ19" s="350"/>
      <c r="ER19" s="165"/>
      <c r="ES19" s="265"/>
      <c r="ET19" s="350"/>
      <c r="EU19" s="165"/>
      <c r="EV19" s="350"/>
      <c r="EW19" s="165"/>
      <c r="EX19" s="350"/>
      <c r="EY19" s="165"/>
      <c r="EZ19" s="265"/>
      <c r="FA19" s="350"/>
      <c r="FB19" s="165"/>
      <c r="FC19" s="350"/>
      <c r="FD19" s="165"/>
      <c r="FE19" s="350"/>
      <c r="FF19" s="165"/>
      <c r="FG19" s="265"/>
      <c r="FH19" s="350"/>
      <c r="FI19" s="165"/>
      <c r="FJ19" s="350"/>
      <c r="FK19" s="165"/>
      <c r="FL19" s="350"/>
      <c r="FM19" s="165"/>
      <c r="FN19" s="350"/>
      <c r="FO19" s="165"/>
      <c r="FP19" s="350"/>
      <c r="FQ19" s="165"/>
      <c r="FR19" s="350"/>
      <c r="FS19" s="165"/>
      <c r="FT19" s="265"/>
      <c r="FU19" s="350"/>
      <c r="FV19" s="165"/>
      <c r="FW19" s="350"/>
      <c r="FX19" s="165"/>
      <c r="FY19" s="350"/>
      <c r="FZ19" s="165"/>
      <c r="GA19" s="265"/>
      <c r="GB19" s="350"/>
      <c r="GC19" s="165"/>
      <c r="GD19" s="350"/>
      <c r="GE19" s="165"/>
      <c r="GF19" s="350"/>
      <c r="GG19" s="165"/>
      <c r="GH19" s="265"/>
      <c r="GI19" s="350"/>
      <c r="GJ19" s="165"/>
      <c r="GK19" s="350"/>
      <c r="GL19" s="165"/>
      <c r="GM19" s="350"/>
      <c r="GN19" s="165"/>
      <c r="GO19" s="350"/>
      <c r="GP19" s="165"/>
      <c r="GQ19" s="350"/>
      <c r="GR19" s="165"/>
      <c r="GS19" s="350"/>
      <c r="GT19" s="165"/>
      <c r="GU19" s="265"/>
      <c r="GV19" s="350"/>
      <c r="GW19" s="165"/>
      <c r="GX19" s="350"/>
      <c r="GY19" s="165"/>
      <c r="GZ19" s="350"/>
      <c r="HA19" s="165"/>
      <c r="HB19" s="265"/>
      <c r="HC19" s="350"/>
      <c r="HD19" s="165"/>
      <c r="HE19" s="350"/>
      <c r="HF19" s="165"/>
      <c r="HG19" s="350"/>
      <c r="HH19" s="165"/>
      <c r="HI19" s="265"/>
      <c r="HJ19" s="350"/>
      <c r="HK19" s="165"/>
      <c r="HL19" s="350"/>
      <c r="HM19" s="165"/>
      <c r="HN19" s="350"/>
      <c r="HO19" s="165"/>
      <c r="HP19" s="265"/>
      <c r="HQ19" s="350"/>
      <c r="HR19" s="165"/>
      <c r="HS19" s="350"/>
      <c r="HT19" s="165"/>
      <c r="HU19" s="350"/>
      <c r="HV19" s="165"/>
      <c r="HW19" s="265"/>
      <c r="HX19" s="350"/>
      <c r="HY19" s="165"/>
      <c r="HZ19" s="350"/>
      <c r="IA19" s="165"/>
      <c r="IB19" s="350"/>
      <c r="IC19" s="165"/>
      <c r="ID19" s="265"/>
      <c r="IE19" s="350"/>
      <c r="IF19" s="165"/>
      <c r="IG19" s="350"/>
      <c r="IH19" s="165"/>
      <c r="II19" s="350"/>
      <c r="IJ19" s="165"/>
      <c r="IK19" s="265"/>
      <c r="IL19" s="350"/>
      <c r="IM19" s="165"/>
      <c r="IN19" s="350"/>
      <c r="IO19" s="165"/>
      <c r="IP19" s="350"/>
      <c r="IQ19" s="165"/>
      <c r="IR19" s="388"/>
      <c r="IS19" s="350"/>
      <c r="IT19" s="165"/>
      <c r="IU19" s="350"/>
      <c r="IV19" s="165"/>
      <c r="IW19" s="350"/>
      <c r="IX19" s="165"/>
      <c r="IY19" s="265"/>
      <c r="IZ19" s="350"/>
      <c r="JA19" s="165"/>
      <c r="JB19" s="350"/>
      <c r="JC19" s="165"/>
      <c r="JD19" s="350"/>
      <c r="JE19" s="165"/>
      <c r="JF19" s="265"/>
      <c r="JG19" s="350"/>
      <c r="JH19" s="165"/>
      <c r="JI19" s="350"/>
      <c r="JJ19" s="165"/>
      <c r="JK19" s="350"/>
      <c r="JL19" s="165"/>
      <c r="JM19" s="265"/>
      <c r="JN19" s="350"/>
      <c r="JO19" s="165"/>
      <c r="JP19" s="350"/>
      <c r="JQ19" s="165"/>
      <c r="JR19" s="350"/>
      <c r="JS19" s="165"/>
    </row>
    <row r="20" spans="1:279">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2">
        <v>11031206.67</v>
      </c>
      <c r="BP20" s="181">
        <v>10038215.169999992</v>
      </c>
      <c r="BQ20" s="352">
        <v>12788005.399999997</v>
      </c>
      <c r="BR20" s="181">
        <v>11254852.019999998</v>
      </c>
      <c r="BS20" s="352">
        <v>17730955.529999994</v>
      </c>
      <c r="BT20" s="181">
        <v>15663189.739999998</v>
      </c>
      <c r="BU20" s="352">
        <v>15167969.570000008</v>
      </c>
      <c r="BV20" s="181">
        <v>13617160.700000001</v>
      </c>
      <c r="BW20" s="352">
        <v>17759459.48</v>
      </c>
      <c r="BX20" s="181">
        <v>16192502.360000003</v>
      </c>
      <c r="BY20" s="352">
        <v>21781260.659999985</v>
      </c>
      <c r="BZ20" s="181">
        <v>19589049.229999997</v>
      </c>
      <c r="CA20" s="352">
        <v>20096789.009999998</v>
      </c>
      <c r="CB20" s="181">
        <v>18236156.049999997</v>
      </c>
      <c r="CC20" s="352">
        <v>21474943.669999998</v>
      </c>
      <c r="CD20" s="181">
        <v>19323907.830000002</v>
      </c>
      <c r="CE20" s="352">
        <v>19949817.020000007</v>
      </c>
      <c r="CF20" s="181">
        <v>17794406.830000002</v>
      </c>
      <c r="CG20" s="352">
        <v>18637550.179999989</v>
      </c>
      <c r="CH20" s="181">
        <v>16918710.079999998</v>
      </c>
      <c r="CI20" s="352">
        <v>14304053.310000001</v>
      </c>
      <c r="CJ20" s="181">
        <v>12751098.660000002</v>
      </c>
      <c r="CK20" s="265"/>
      <c r="CL20" s="352">
        <v>12983177.649999991</v>
      </c>
      <c r="CM20" s="181">
        <v>11304269.529999997</v>
      </c>
      <c r="CN20" s="352">
        <v>12759850.179999994</v>
      </c>
      <c r="CO20" s="181">
        <v>11419947.399999999</v>
      </c>
      <c r="CP20" s="352">
        <v>14007722.25</v>
      </c>
      <c r="CQ20" s="181">
        <v>12141579.970000001</v>
      </c>
      <c r="CR20" s="352">
        <v>18598092.530000012</v>
      </c>
      <c r="CS20" s="181">
        <v>16644048.890000002</v>
      </c>
      <c r="CT20" s="352">
        <v>17297665.350000005</v>
      </c>
      <c r="CU20" s="181">
        <v>15387069.58</v>
      </c>
      <c r="CV20" s="352">
        <v>19729237.980000004</v>
      </c>
      <c r="CW20" s="181">
        <v>18056464.909999996</v>
      </c>
      <c r="CX20" s="352">
        <v>24248466.590000004</v>
      </c>
      <c r="CY20" s="181">
        <v>22009142.789999999</v>
      </c>
      <c r="CZ20" s="352">
        <v>22789056.250000004</v>
      </c>
      <c r="DA20" s="181">
        <v>20886768.310000002</v>
      </c>
      <c r="DB20" s="352">
        <v>20470737.68</v>
      </c>
      <c r="DC20" s="181">
        <v>19038387.07</v>
      </c>
      <c r="DD20" s="352">
        <v>19931394.600000001</v>
      </c>
      <c r="DE20" s="181">
        <v>18087828.359999999</v>
      </c>
      <c r="DF20" s="352">
        <v>19380419.040000003</v>
      </c>
      <c r="DG20" s="181">
        <v>17604889.219999995</v>
      </c>
      <c r="DH20" s="352">
        <v>15081380.51</v>
      </c>
      <c r="DI20" s="181">
        <v>13212567.300000001</v>
      </c>
      <c r="DJ20" s="265"/>
      <c r="DK20" s="352">
        <v>13115608.879999997</v>
      </c>
      <c r="DL20" s="181">
        <v>11204911.489999998</v>
      </c>
      <c r="DM20" s="352">
        <v>13620521.750000002</v>
      </c>
      <c r="DN20" s="181">
        <v>11958216.51</v>
      </c>
      <c r="DO20" s="352">
        <v>16066008.530000005</v>
      </c>
      <c r="DP20" s="181">
        <v>13683591.910000002</v>
      </c>
      <c r="DQ20" s="265"/>
      <c r="DR20" s="352">
        <v>10387170.219999997</v>
      </c>
      <c r="DS20" s="181">
        <v>8264464.2899999972</v>
      </c>
      <c r="DT20" s="352">
        <v>3240841.6199999987</v>
      </c>
      <c r="DU20" s="181">
        <v>2246215.1399999992</v>
      </c>
      <c r="DV20" s="352">
        <v>5268182.84</v>
      </c>
      <c r="DW20" s="181">
        <v>3917773.7999999993</v>
      </c>
      <c r="DX20" s="265"/>
      <c r="DY20" s="352">
        <v>12414765.440000003</v>
      </c>
      <c r="DZ20" s="181">
        <v>10294742.82</v>
      </c>
      <c r="EA20" s="352">
        <v>14245485.269999996</v>
      </c>
      <c r="EB20" s="181">
        <v>11836576.379999999</v>
      </c>
      <c r="EC20" s="352">
        <v>17194765.350000005</v>
      </c>
      <c r="ED20" s="181">
        <v>14560159.270000001</v>
      </c>
      <c r="EE20" s="265"/>
      <c r="EF20" s="352">
        <v>17189929.370000012</v>
      </c>
      <c r="EG20" s="181">
        <v>14064611.92</v>
      </c>
      <c r="EH20" s="352">
        <v>16692583.229999995</v>
      </c>
      <c r="EI20" s="181">
        <v>14006434.399999997</v>
      </c>
      <c r="EJ20" s="352">
        <v>11330863.659999998</v>
      </c>
      <c r="EK20" s="181">
        <v>9220455.7600000016</v>
      </c>
      <c r="EL20" s="265"/>
      <c r="EM20" s="352">
        <v>10003473.48</v>
      </c>
      <c r="EN20" s="181">
        <v>7844942.0900000008</v>
      </c>
      <c r="EO20" s="352">
        <v>10705026.790000003</v>
      </c>
      <c r="EP20" s="181">
        <v>8738187.6900000013</v>
      </c>
      <c r="EQ20" s="352">
        <v>11785116.610000003</v>
      </c>
      <c r="ER20" s="181">
        <v>9456649.3599999975</v>
      </c>
      <c r="ES20" s="265"/>
      <c r="ET20" s="352">
        <v>18212871.550000001</v>
      </c>
      <c r="EU20" s="181">
        <v>15001297.459999999</v>
      </c>
      <c r="EV20" s="352">
        <v>18663768.830000017</v>
      </c>
      <c r="EW20" s="181">
        <v>15602837.790000001</v>
      </c>
      <c r="EX20" s="352">
        <v>22183109.880000003</v>
      </c>
      <c r="EY20" s="181">
        <v>18873384.290000007</v>
      </c>
      <c r="EZ20" s="265"/>
      <c r="FA20" s="352">
        <v>27515528.41</v>
      </c>
      <c r="FB20" s="181">
        <v>23596973.720000003</v>
      </c>
      <c r="FC20" s="352">
        <v>29766849.800000001</v>
      </c>
      <c r="FD20" s="181">
        <v>25440243.519999992</v>
      </c>
      <c r="FE20" s="352">
        <v>28754364.590000011</v>
      </c>
      <c r="FF20" s="181">
        <v>24272633.340000007</v>
      </c>
      <c r="FG20" s="265"/>
      <c r="FH20" s="352">
        <v>25135622.389999997</v>
      </c>
      <c r="FI20" s="181">
        <v>21023001.57</v>
      </c>
      <c r="FJ20" s="352">
        <v>23898465.689999998</v>
      </c>
      <c r="FK20" s="181">
        <v>19943859</v>
      </c>
      <c r="FL20" s="352">
        <v>18553231.82</v>
      </c>
      <c r="FM20" s="181">
        <v>14305747.560000004</v>
      </c>
      <c r="FN20" s="352">
        <v>16211107.15</v>
      </c>
      <c r="FO20" s="181">
        <v>12791671.719999999</v>
      </c>
      <c r="FP20" s="352">
        <v>16163174.810000006</v>
      </c>
      <c r="FQ20" s="181">
        <v>12556799.589999998</v>
      </c>
      <c r="FR20" s="352">
        <v>19339567.510000002</v>
      </c>
      <c r="FS20" s="181">
        <v>14983023.460000001</v>
      </c>
      <c r="FT20" s="265"/>
      <c r="FU20" s="352">
        <v>26011549.130000006</v>
      </c>
      <c r="FV20" s="181">
        <v>20776141.130000006</v>
      </c>
      <c r="FW20" s="352">
        <v>25371062.629999999</v>
      </c>
      <c r="FX20" s="181">
        <v>21031475.549999993</v>
      </c>
      <c r="FY20" s="352">
        <v>30512803.659999996</v>
      </c>
      <c r="FZ20" s="181">
        <v>25813821.580000002</v>
      </c>
      <c r="GA20" s="265"/>
      <c r="GB20" s="352">
        <v>34798861.500000007</v>
      </c>
      <c r="GC20" s="181">
        <v>29766830.250000015</v>
      </c>
      <c r="GD20" s="352">
        <v>33505212.230000004</v>
      </c>
      <c r="GE20" s="181">
        <v>28036400.390000004</v>
      </c>
      <c r="GF20" s="352">
        <v>34843512.280000001</v>
      </c>
      <c r="GG20" s="181">
        <v>28928031.800000008</v>
      </c>
      <c r="GH20" s="265"/>
      <c r="GI20" s="352">
        <v>31507673.519999992</v>
      </c>
      <c r="GJ20" s="181">
        <v>25544988.73</v>
      </c>
      <c r="GK20" s="352">
        <v>29336993.129999992</v>
      </c>
      <c r="GL20" s="181">
        <v>24897196.809999999</v>
      </c>
      <c r="GM20" s="352">
        <v>20778853.160000004</v>
      </c>
      <c r="GN20" s="181">
        <v>17203002.419999994</v>
      </c>
      <c r="GO20" s="352">
        <v>18168975.059999995</v>
      </c>
      <c r="GP20" s="181">
        <v>14533694.299999999</v>
      </c>
      <c r="GQ20" s="352">
        <v>17254400.080000002</v>
      </c>
      <c r="GR20" s="181">
        <v>14663969.099999998</v>
      </c>
      <c r="GS20" s="352">
        <v>21066903.20999999</v>
      </c>
      <c r="GT20" s="181">
        <v>17532167.82</v>
      </c>
      <c r="GU20" s="265"/>
      <c r="GV20" s="352">
        <v>27630741.789999988</v>
      </c>
      <c r="GW20" s="181">
        <v>22528176.829999998</v>
      </c>
      <c r="GX20" s="352">
        <v>26049876.490000002</v>
      </c>
      <c r="GY20" s="181">
        <v>22178075.740000002</v>
      </c>
      <c r="GZ20" s="352">
        <v>31482128.16</v>
      </c>
      <c r="HA20" s="181">
        <v>27144394.709999993</v>
      </c>
      <c r="HB20" s="265"/>
      <c r="HC20" s="352">
        <v>39751950.760000005</v>
      </c>
      <c r="HD20" s="181">
        <v>33852625.420000002</v>
      </c>
      <c r="HE20" s="352">
        <v>31403085.409999993</v>
      </c>
      <c r="HF20" s="181">
        <v>27238552.219999988</v>
      </c>
      <c r="HG20" s="352">
        <v>33524941.849999998</v>
      </c>
      <c r="HH20" s="181">
        <v>29273812.850000005</v>
      </c>
      <c r="HI20" s="265"/>
      <c r="HJ20" s="352">
        <v>34534601.729999997</v>
      </c>
      <c r="HK20" s="181">
        <v>27398320.549999993</v>
      </c>
      <c r="HL20" s="352">
        <v>29976640.309999995</v>
      </c>
      <c r="HM20" s="181">
        <v>25380520.399999999</v>
      </c>
      <c r="HN20" s="352">
        <v>20897103.489999998</v>
      </c>
      <c r="HO20" s="181">
        <v>17347461.209999993</v>
      </c>
      <c r="HP20" s="265"/>
      <c r="HQ20" s="352">
        <v>20365946.690000005</v>
      </c>
      <c r="HR20" s="181">
        <v>16492898.890000004</v>
      </c>
      <c r="HS20" s="352">
        <v>19378035.320000008</v>
      </c>
      <c r="HT20" s="181">
        <v>15157052.449999997</v>
      </c>
      <c r="HU20" s="352">
        <v>23338022.589999992</v>
      </c>
      <c r="HV20" s="181">
        <v>18602880.48</v>
      </c>
      <c r="HW20" s="265"/>
      <c r="HX20" s="352">
        <v>28938566.489999998</v>
      </c>
      <c r="HY20" s="181">
        <v>22985179.049999993</v>
      </c>
      <c r="HZ20" s="352">
        <v>27830165.610000014</v>
      </c>
      <c r="IA20" s="181">
        <v>23217826.159999996</v>
      </c>
      <c r="IB20" s="352">
        <v>32582482.820000004</v>
      </c>
      <c r="IC20" s="181">
        <v>27004550.050000001</v>
      </c>
      <c r="ID20" s="265"/>
      <c r="IE20" s="352">
        <v>36416655.950000003</v>
      </c>
      <c r="IF20" s="181">
        <v>30003921.600000001</v>
      </c>
      <c r="IG20" s="352">
        <v>37003421.259999998</v>
      </c>
      <c r="IH20" s="181">
        <v>30071028.02</v>
      </c>
      <c r="II20" s="352">
        <v>38921295.370000005</v>
      </c>
      <c r="IJ20" s="181">
        <v>32834486.940000013</v>
      </c>
      <c r="IK20" s="265"/>
      <c r="IL20" s="352">
        <v>35864027.190000005</v>
      </c>
      <c r="IM20" s="181">
        <v>29128113.659999996</v>
      </c>
      <c r="IN20" s="352">
        <v>33380422.259999998</v>
      </c>
      <c r="IO20" s="181">
        <v>28046977.370000008</v>
      </c>
      <c r="IP20" s="352">
        <v>23478186.440000001</v>
      </c>
      <c r="IQ20" s="181">
        <v>18991335.830000006</v>
      </c>
      <c r="IR20" s="388"/>
      <c r="IS20" s="352">
        <v>20826382.509999998</v>
      </c>
      <c r="IT20" s="181">
        <v>16490234.849999996</v>
      </c>
      <c r="IU20" s="352">
        <v>21165785.550000008</v>
      </c>
      <c r="IV20" s="181">
        <v>17173870.880000006</v>
      </c>
      <c r="IW20" s="352">
        <v>23345542.270000003</v>
      </c>
      <c r="IX20" s="181">
        <v>19071893.510000002</v>
      </c>
      <c r="IY20" s="265"/>
      <c r="IZ20" s="352">
        <v>30879975.329999998</v>
      </c>
      <c r="JA20" s="181">
        <v>24958897.330000006</v>
      </c>
      <c r="JB20" s="352">
        <v>27672974.050000001</v>
      </c>
      <c r="JC20" s="181">
        <v>22826694.760000005</v>
      </c>
      <c r="JD20" s="352">
        <v>34272328.88000001</v>
      </c>
      <c r="JE20" s="181">
        <v>28703957.98</v>
      </c>
      <c r="JF20" s="265"/>
      <c r="JG20" s="352"/>
      <c r="JH20" s="181"/>
      <c r="JI20" s="352"/>
      <c r="JJ20" s="181"/>
      <c r="JK20" s="352"/>
      <c r="JL20" s="181"/>
      <c r="JM20" s="265"/>
      <c r="JN20" s="352"/>
      <c r="JO20" s="181"/>
      <c r="JP20" s="352"/>
      <c r="JQ20" s="181"/>
      <c r="JR20" s="352"/>
      <c r="JS20" s="181"/>
    </row>
    <row r="21" spans="1:279">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2">
        <v>54870.07</v>
      </c>
      <c r="BP21" s="181">
        <v>54870.07</v>
      </c>
      <c r="BQ21" s="352">
        <v>50406.799999999996</v>
      </c>
      <c r="BR21" s="181">
        <v>50406.799999999996</v>
      </c>
      <c r="BS21" s="352">
        <v>77710.73</v>
      </c>
      <c r="BT21" s="181">
        <v>77703.929999999993</v>
      </c>
      <c r="BU21" s="352">
        <v>9466.7799999999988</v>
      </c>
      <c r="BV21" s="181">
        <v>9466.7799999999988</v>
      </c>
      <c r="BW21" s="352">
        <v>19176.77</v>
      </c>
      <c r="BX21" s="181">
        <v>19176.77</v>
      </c>
      <c r="BY21" s="352">
        <v>222506.71</v>
      </c>
      <c r="BZ21" s="181">
        <v>128705.52</v>
      </c>
      <c r="CA21" s="352">
        <v>112933.16</v>
      </c>
      <c r="CB21" s="181">
        <v>102345.36</v>
      </c>
      <c r="CC21" s="352">
        <v>108514.01</v>
      </c>
      <c r="CD21" s="181">
        <v>97909.109999999986</v>
      </c>
      <c r="CE21" s="352">
        <v>305854.21000000002</v>
      </c>
      <c r="CF21" s="181">
        <v>286858.66000000003</v>
      </c>
      <c r="CG21" s="352">
        <v>39350.76</v>
      </c>
      <c r="CH21" s="181">
        <v>31787.760000000002</v>
      </c>
      <c r="CI21" s="352">
        <v>37573.26</v>
      </c>
      <c r="CJ21" s="181">
        <v>32347.26</v>
      </c>
      <c r="CK21" s="265"/>
      <c r="CL21" s="352">
        <v>140881.79</v>
      </c>
      <c r="CM21" s="181">
        <v>134629.79</v>
      </c>
      <c r="CN21" s="352">
        <v>68280.51999999999</v>
      </c>
      <c r="CO21" s="181">
        <v>62657.52</v>
      </c>
      <c r="CP21" s="352">
        <v>78167.739999999991</v>
      </c>
      <c r="CQ21" s="181">
        <v>72938.64</v>
      </c>
      <c r="CR21" s="352">
        <v>135444.90999999997</v>
      </c>
      <c r="CS21" s="181">
        <v>129059.90999999999</v>
      </c>
      <c r="CT21" s="352">
        <v>32713.079999999998</v>
      </c>
      <c r="CU21" s="181">
        <v>22311.95</v>
      </c>
      <c r="CV21" s="352">
        <v>51493.96</v>
      </c>
      <c r="CW21" s="181">
        <v>41667.269999999997</v>
      </c>
      <c r="CX21" s="352">
        <v>188233.67</v>
      </c>
      <c r="CY21" s="181">
        <v>178100.64</v>
      </c>
      <c r="CZ21" s="352">
        <v>113180.45000000001</v>
      </c>
      <c r="DA21" s="181">
        <v>101131.78000000001</v>
      </c>
      <c r="DB21" s="352">
        <v>69249.61</v>
      </c>
      <c r="DC21" s="181">
        <v>69249.61</v>
      </c>
      <c r="DD21" s="352">
        <v>238523.66999999998</v>
      </c>
      <c r="DE21" s="181">
        <v>229643.66999999998</v>
      </c>
      <c r="DF21" s="352">
        <v>50150.200000000004</v>
      </c>
      <c r="DG21" s="181">
        <v>41602.11</v>
      </c>
      <c r="DH21" s="352">
        <v>49800.67</v>
      </c>
      <c r="DI21" s="181">
        <v>42115.63</v>
      </c>
      <c r="DJ21" s="265"/>
      <c r="DK21" s="352">
        <v>99862.25</v>
      </c>
      <c r="DL21" s="181">
        <v>88979.47</v>
      </c>
      <c r="DM21" s="352">
        <v>57812.540000000008</v>
      </c>
      <c r="DN21" s="181">
        <v>50051.240000000005</v>
      </c>
      <c r="DO21" s="352">
        <v>57456.079999999994</v>
      </c>
      <c r="DP21" s="181">
        <v>47129.74</v>
      </c>
      <c r="DQ21" s="265"/>
      <c r="DR21" s="352">
        <v>77494.83</v>
      </c>
      <c r="DS21" s="181">
        <v>69506.91</v>
      </c>
      <c r="DT21" s="352">
        <v>11373.669999999998</v>
      </c>
      <c r="DU21" s="181">
        <v>5687.49</v>
      </c>
      <c r="DV21" s="352">
        <v>19439.05</v>
      </c>
      <c r="DW21" s="181">
        <v>10689.050000000001</v>
      </c>
      <c r="DX21" s="265"/>
      <c r="DY21" s="352">
        <v>159432.75</v>
      </c>
      <c r="DZ21" s="181">
        <v>146209.4</v>
      </c>
      <c r="EA21" s="352">
        <v>116889.84</v>
      </c>
      <c r="EB21" s="181">
        <v>97965.430000000008</v>
      </c>
      <c r="EC21" s="352">
        <v>203942.27000000002</v>
      </c>
      <c r="ED21" s="181">
        <v>183901.65</v>
      </c>
      <c r="EE21" s="265"/>
      <c r="EF21" s="352">
        <v>251579.47999999998</v>
      </c>
      <c r="EG21" s="181">
        <v>230511.83999999997</v>
      </c>
      <c r="EH21" s="352">
        <v>76637.66</v>
      </c>
      <c r="EI21" s="181">
        <v>69786.100000000006</v>
      </c>
      <c r="EJ21" s="352">
        <v>63055.409999999996</v>
      </c>
      <c r="EK21" s="181">
        <v>57204.869999999995</v>
      </c>
      <c r="EL21" s="265"/>
      <c r="EM21" s="352">
        <v>131417.79</v>
      </c>
      <c r="EN21" s="181">
        <v>121177.18</v>
      </c>
      <c r="EO21" s="352">
        <v>103799.44</v>
      </c>
      <c r="EP21" s="181">
        <v>93209.3</v>
      </c>
      <c r="EQ21" s="352">
        <v>84450.65</v>
      </c>
      <c r="ER21" s="181">
        <v>74813.09</v>
      </c>
      <c r="ES21" s="265"/>
      <c r="ET21" s="352">
        <v>187659.39</v>
      </c>
      <c r="EU21" s="181">
        <v>179155.89</v>
      </c>
      <c r="EV21" s="352">
        <v>65900.27</v>
      </c>
      <c r="EW21" s="181">
        <v>59735.76</v>
      </c>
      <c r="EX21" s="352">
        <v>83230.27</v>
      </c>
      <c r="EY21" s="181">
        <v>73389.27</v>
      </c>
      <c r="EZ21" s="265"/>
      <c r="FA21" s="352">
        <v>293507.27999999997</v>
      </c>
      <c r="FB21" s="181">
        <v>267219.92000000004</v>
      </c>
      <c r="FC21" s="352">
        <v>170826.55</v>
      </c>
      <c r="FD21" s="181">
        <v>160436.79999999999</v>
      </c>
      <c r="FE21" s="352">
        <v>122970.26999999999</v>
      </c>
      <c r="FF21" s="181">
        <v>122970.26999999999</v>
      </c>
      <c r="FG21" s="265"/>
      <c r="FH21" s="352">
        <v>348627.44999999995</v>
      </c>
      <c r="FI21" s="181">
        <v>335493.11</v>
      </c>
      <c r="FJ21" s="352">
        <v>76782.459999999992</v>
      </c>
      <c r="FK21" s="181">
        <v>76782.459999999992</v>
      </c>
      <c r="FL21" s="352">
        <v>82282.010000000009</v>
      </c>
      <c r="FM21" s="181">
        <v>70508.990000000005</v>
      </c>
      <c r="FN21" s="352">
        <v>173726.38</v>
      </c>
      <c r="FO21" s="181">
        <v>165945.74000000002</v>
      </c>
      <c r="FP21" s="352">
        <v>118757.72</v>
      </c>
      <c r="FQ21" s="181">
        <v>102098.85999999999</v>
      </c>
      <c r="FR21" s="352">
        <v>80364.02</v>
      </c>
      <c r="FS21" s="181">
        <v>65981.23</v>
      </c>
      <c r="FT21" s="265"/>
      <c r="FU21" s="352">
        <v>158071.44</v>
      </c>
      <c r="FV21" s="181">
        <v>148676.03</v>
      </c>
      <c r="FW21" s="352">
        <v>48130.45</v>
      </c>
      <c r="FX21" s="181">
        <v>40044.79</v>
      </c>
      <c r="FY21" s="352">
        <v>47877.04</v>
      </c>
      <c r="FZ21" s="181">
        <v>38610.050000000003</v>
      </c>
      <c r="GA21" s="265"/>
      <c r="GB21" s="352">
        <v>258286.96999999997</v>
      </c>
      <c r="GC21" s="181">
        <v>236251.39999999997</v>
      </c>
      <c r="GD21" s="352">
        <v>172648.53999999998</v>
      </c>
      <c r="GE21" s="181">
        <v>159710.37</v>
      </c>
      <c r="GF21" s="352">
        <v>158818.46999999997</v>
      </c>
      <c r="GG21" s="181">
        <v>139368.46999999997</v>
      </c>
      <c r="GH21" s="265"/>
      <c r="GI21" s="352">
        <v>200239.22999999998</v>
      </c>
      <c r="GJ21" s="181">
        <v>171390.2</v>
      </c>
      <c r="GK21" s="352">
        <v>91067.08</v>
      </c>
      <c r="GL21" s="181">
        <v>73376.31</v>
      </c>
      <c r="GM21" s="352">
        <v>83381.990000000005</v>
      </c>
      <c r="GN21" s="181">
        <v>63966.990000000005</v>
      </c>
      <c r="GO21" s="352">
        <v>103093.54000000001</v>
      </c>
      <c r="GP21" s="181">
        <v>95063.540000000008</v>
      </c>
      <c r="GQ21" s="352">
        <v>112884.83</v>
      </c>
      <c r="GR21" s="181">
        <v>86367.819999999992</v>
      </c>
      <c r="GS21" s="352">
        <v>95911.81</v>
      </c>
      <c r="GT21" s="181">
        <v>67957.509999999995</v>
      </c>
      <c r="GU21" s="265"/>
      <c r="GV21" s="352">
        <v>112607.40000000001</v>
      </c>
      <c r="GW21" s="181">
        <v>77704.59</v>
      </c>
      <c r="GX21" s="352">
        <v>43739.509999999995</v>
      </c>
      <c r="GY21" s="181">
        <v>43739.509999999995</v>
      </c>
      <c r="GZ21" s="352">
        <v>102786.53</v>
      </c>
      <c r="HA21" s="181">
        <v>88292.81</v>
      </c>
      <c r="HB21" s="265"/>
      <c r="HC21" s="352">
        <v>207597.3</v>
      </c>
      <c r="HD21" s="181">
        <v>198892.79</v>
      </c>
      <c r="HE21" s="352">
        <v>191284.61</v>
      </c>
      <c r="HF21" s="181">
        <v>183309.72999999998</v>
      </c>
      <c r="HG21" s="352">
        <v>202571.07</v>
      </c>
      <c r="HH21" s="181">
        <v>196125.07</v>
      </c>
      <c r="HI21" s="265"/>
      <c r="HJ21" s="352">
        <v>360747.97000000003</v>
      </c>
      <c r="HK21" s="181">
        <v>336875.02</v>
      </c>
      <c r="HL21" s="352">
        <v>267273.00999999995</v>
      </c>
      <c r="HM21" s="181">
        <v>267273.00999999995</v>
      </c>
      <c r="HN21" s="352">
        <v>131529</v>
      </c>
      <c r="HO21" s="181">
        <v>122148.26999999999</v>
      </c>
      <c r="HP21" s="265"/>
      <c r="HQ21" s="352">
        <v>141039.47</v>
      </c>
      <c r="HR21" s="181">
        <v>122805.47</v>
      </c>
      <c r="HS21" s="352">
        <v>98503.48000000001</v>
      </c>
      <c r="HT21" s="181">
        <v>98503.48000000001</v>
      </c>
      <c r="HU21" s="352">
        <v>101155.93</v>
      </c>
      <c r="HV21" s="181">
        <v>101155.93</v>
      </c>
      <c r="HW21" s="265"/>
      <c r="HX21" s="352">
        <v>114906.59</v>
      </c>
      <c r="HY21" s="181">
        <v>102997.70000000001</v>
      </c>
      <c r="HZ21" s="352">
        <v>104717.53</v>
      </c>
      <c r="IA21" s="181">
        <v>97645.73</v>
      </c>
      <c r="IB21" s="352">
        <v>117719.47</v>
      </c>
      <c r="IC21" s="181">
        <v>117719.47</v>
      </c>
      <c r="ID21" s="265"/>
      <c r="IE21" s="352">
        <v>263805.65999999992</v>
      </c>
      <c r="IF21" s="181">
        <v>243180.84999999995</v>
      </c>
      <c r="IG21" s="352">
        <v>231386.33000000002</v>
      </c>
      <c r="IH21" s="181">
        <v>231386.33000000002</v>
      </c>
      <c r="II21" s="352">
        <v>187482.05</v>
      </c>
      <c r="IJ21" s="181">
        <v>187482.05</v>
      </c>
      <c r="IK21" s="265"/>
      <c r="IL21" s="352">
        <v>265545.2</v>
      </c>
      <c r="IM21" s="181">
        <v>265383.2</v>
      </c>
      <c r="IN21" s="352">
        <v>93021.05</v>
      </c>
      <c r="IO21" s="181">
        <v>93021.05</v>
      </c>
      <c r="IP21" s="352">
        <v>80550.58</v>
      </c>
      <c r="IQ21" s="181">
        <v>80550.58</v>
      </c>
      <c r="IR21" s="388"/>
      <c r="IS21" s="352">
        <v>96015.07</v>
      </c>
      <c r="IT21" s="181">
        <v>95973.24</v>
      </c>
      <c r="IU21" s="352">
        <v>104302.03</v>
      </c>
      <c r="IV21" s="181">
        <v>104302.03</v>
      </c>
      <c r="IW21" s="352">
        <v>103634.82</v>
      </c>
      <c r="IX21" s="181">
        <v>77658.540000000008</v>
      </c>
      <c r="IY21" s="265"/>
      <c r="IZ21" s="352">
        <v>103566.17000000001</v>
      </c>
      <c r="JA21" s="181">
        <v>103566.17000000001</v>
      </c>
      <c r="JB21" s="352">
        <v>103548.06999999999</v>
      </c>
      <c r="JC21" s="181">
        <v>103548.06999999999</v>
      </c>
      <c r="JD21" s="352">
        <v>88446.53</v>
      </c>
      <c r="JE21" s="181">
        <v>88446.53</v>
      </c>
      <c r="JF21" s="265"/>
      <c r="JG21" s="352"/>
      <c r="JH21" s="181"/>
      <c r="JI21" s="352"/>
      <c r="JJ21" s="181"/>
      <c r="JK21" s="352"/>
      <c r="JL21" s="181"/>
      <c r="JM21" s="265"/>
      <c r="JN21" s="352"/>
      <c r="JO21" s="181"/>
      <c r="JP21" s="352"/>
      <c r="JQ21" s="181"/>
      <c r="JR21" s="352"/>
      <c r="JS21" s="181"/>
    </row>
    <row r="22" spans="1:279">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2">
        <v>560542.44000000006</v>
      </c>
      <c r="BP22" s="181">
        <v>485473.51</v>
      </c>
      <c r="BQ22" s="352">
        <v>1063443.19</v>
      </c>
      <c r="BR22" s="181">
        <v>856643.5900000002</v>
      </c>
      <c r="BS22" s="352">
        <v>123227.10999999999</v>
      </c>
      <c r="BT22" s="181">
        <v>118239.98000000001</v>
      </c>
      <c r="BU22" s="352">
        <v>1389730.08</v>
      </c>
      <c r="BV22" s="181">
        <v>1061524.02</v>
      </c>
      <c r="BW22" s="352">
        <v>1209727.77</v>
      </c>
      <c r="BX22" s="181">
        <v>973039.64</v>
      </c>
      <c r="BY22" s="352">
        <v>294459.66000000003</v>
      </c>
      <c r="BZ22" s="181">
        <v>281126.67000000004</v>
      </c>
      <c r="CA22" s="352">
        <v>249476.92</v>
      </c>
      <c r="CB22" s="181">
        <v>230985.19</v>
      </c>
      <c r="CC22" s="352">
        <v>221445.54</v>
      </c>
      <c r="CD22" s="181">
        <v>215349.83000000005</v>
      </c>
      <c r="CE22" s="352">
        <v>258217.83</v>
      </c>
      <c r="CF22" s="181">
        <v>233633.69999999998</v>
      </c>
      <c r="CG22" s="352">
        <v>142767.44</v>
      </c>
      <c r="CH22" s="181">
        <v>137213.89000000001</v>
      </c>
      <c r="CI22" s="352">
        <v>75943.460000000006</v>
      </c>
      <c r="CJ22" s="181">
        <v>70372.560000000012</v>
      </c>
      <c r="CK22" s="265"/>
      <c r="CL22" s="352">
        <v>183749.92999999996</v>
      </c>
      <c r="CM22" s="181">
        <v>166262.00999999995</v>
      </c>
      <c r="CN22" s="352">
        <v>126735.81999999998</v>
      </c>
      <c r="CO22" s="181">
        <v>124390.81999999998</v>
      </c>
      <c r="CP22" s="352">
        <v>138112.81999999998</v>
      </c>
      <c r="CQ22" s="181">
        <v>136701.81999999998</v>
      </c>
      <c r="CR22" s="352">
        <v>172667.13</v>
      </c>
      <c r="CS22" s="181">
        <v>152714.03</v>
      </c>
      <c r="CT22" s="352">
        <v>970876</v>
      </c>
      <c r="CU22" s="181">
        <v>845186.84000000008</v>
      </c>
      <c r="CV22" s="352">
        <v>1057542.46</v>
      </c>
      <c r="CW22" s="181">
        <v>897417.84000000008</v>
      </c>
      <c r="CX22" s="352">
        <v>343384.84</v>
      </c>
      <c r="CY22" s="181">
        <v>312731.63</v>
      </c>
      <c r="CZ22" s="352">
        <v>608359.79000000015</v>
      </c>
      <c r="DA22" s="181">
        <v>541492.82000000007</v>
      </c>
      <c r="DB22" s="352">
        <v>1261156.3900000001</v>
      </c>
      <c r="DC22" s="181">
        <v>1147361.0899999999</v>
      </c>
      <c r="DD22" s="352">
        <v>1186682.77</v>
      </c>
      <c r="DE22" s="181">
        <v>1102136.57</v>
      </c>
      <c r="DF22" s="352">
        <v>610247.36999999988</v>
      </c>
      <c r="DG22" s="181">
        <v>533975.51</v>
      </c>
      <c r="DH22" s="352">
        <v>808383.28</v>
      </c>
      <c r="DI22" s="181">
        <v>643625.51</v>
      </c>
      <c r="DJ22" s="265"/>
      <c r="DK22" s="352">
        <v>538314.79999999993</v>
      </c>
      <c r="DL22" s="181">
        <v>415249.02999999997</v>
      </c>
      <c r="DM22" s="352">
        <v>1218641.6499999999</v>
      </c>
      <c r="DN22" s="181">
        <v>989064.47</v>
      </c>
      <c r="DO22" s="352">
        <v>1392720.1700000002</v>
      </c>
      <c r="DP22" s="181">
        <v>1146639.4500000002</v>
      </c>
      <c r="DQ22" s="265"/>
      <c r="DR22" s="352">
        <v>1004540.3400000001</v>
      </c>
      <c r="DS22" s="181">
        <v>747704.32000000007</v>
      </c>
      <c r="DT22" s="352">
        <v>242103.53000000003</v>
      </c>
      <c r="DU22" s="181">
        <v>143748.39000000001</v>
      </c>
      <c r="DV22" s="352">
        <v>70003.009999999995</v>
      </c>
      <c r="DW22" s="181">
        <v>50554.38</v>
      </c>
      <c r="DX22" s="265"/>
      <c r="DY22" s="352">
        <v>364946.97</v>
      </c>
      <c r="DZ22" s="181">
        <v>331931.35999999993</v>
      </c>
      <c r="EA22" s="352">
        <v>427233.48</v>
      </c>
      <c r="EB22" s="181">
        <v>381769.7</v>
      </c>
      <c r="EC22" s="352">
        <v>427007.03</v>
      </c>
      <c r="ED22" s="181">
        <v>367183.99</v>
      </c>
      <c r="EE22" s="265"/>
      <c r="EF22" s="352">
        <v>557315.87</v>
      </c>
      <c r="EG22" s="181">
        <v>509970.24000000005</v>
      </c>
      <c r="EH22" s="352">
        <v>358377</v>
      </c>
      <c r="EI22" s="181">
        <v>316879.42</v>
      </c>
      <c r="EJ22" s="352">
        <v>226314.38000000003</v>
      </c>
      <c r="EK22" s="181">
        <v>200939.09</v>
      </c>
      <c r="EL22" s="265"/>
      <c r="EM22" s="352">
        <v>397155.25</v>
      </c>
      <c r="EN22" s="181">
        <v>334560.83999999997</v>
      </c>
      <c r="EO22" s="352">
        <v>302536.02</v>
      </c>
      <c r="EP22" s="181">
        <v>291935.02</v>
      </c>
      <c r="EQ22" s="352">
        <v>355891.77999999997</v>
      </c>
      <c r="ER22" s="181">
        <v>315580.51</v>
      </c>
      <c r="ES22" s="265"/>
      <c r="ET22" s="352">
        <v>410320.71</v>
      </c>
      <c r="EU22" s="181">
        <v>366952.67000000004</v>
      </c>
      <c r="EV22" s="352">
        <v>357380.37000000005</v>
      </c>
      <c r="EW22" s="181">
        <v>343450.98000000004</v>
      </c>
      <c r="EX22" s="352">
        <v>393837.31</v>
      </c>
      <c r="EY22" s="181">
        <v>386449.31</v>
      </c>
      <c r="EZ22" s="265"/>
      <c r="FA22" s="352">
        <v>786399.39999999991</v>
      </c>
      <c r="FB22" s="181">
        <v>651383.06999999995</v>
      </c>
      <c r="FC22" s="352">
        <v>538864.72</v>
      </c>
      <c r="FD22" s="181">
        <v>495459.85000000009</v>
      </c>
      <c r="FE22" s="352">
        <v>502895.57000000007</v>
      </c>
      <c r="FF22" s="181">
        <v>463804.66000000003</v>
      </c>
      <c r="FG22" s="265"/>
      <c r="FH22" s="352">
        <v>764775.8</v>
      </c>
      <c r="FI22" s="181">
        <v>649593.24000000011</v>
      </c>
      <c r="FJ22" s="352">
        <v>315107.71999999997</v>
      </c>
      <c r="FK22" s="181">
        <v>292337.82999999996</v>
      </c>
      <c r="FL22" s="352">
        <v>320431.55000000005</v>
      </c>
      <c r="FM22" s="181">
        <v>296872.24000000005</v>
      </c>
      <c r="FN22" s="352">
        <v>404926.49</v>
      </c>
      <c r="FO22" s="181">
        <v>332074.02</v>
      </c>
      <c r="FP22" s="352">
        <v>408395.13</v>
      </c>
      <c r="FQ22" s="181">
        <v>389024.95999999996</v>
      </c>
      <c r="FR22" s="352">
        <v>330023.71999999997</v>
      </c>
      <c r="FS22" s="181">
        <v>312150.95999999996</v>
      </c>
      <c r="FT22" s="265"/>
      <c r="FU22" s="352">
        <v>526111.19999999995</v>
      </c>
      <c r="FV22" s="181">
        <v>456091.26</v>
      </c>
      <c r="FW22" s="352">
        <v>274451.02</v>
      </c>
      <c r="FX22" s="181">
        <v>274115.01</v>
      </c>
      <c r="FY22" s="352">
        <v>384098.62</v>
      </c>
      <c r="FZ22" s="181">
        <v>355449.38</v>
      </c>
      <c r="GA22" s="265"/>
      <c r="GB22" s="352">
        <v>800013.46999999986</v>
      </c>
      <c r="GC22" s="181">
        <v>662837.70999999985</v>
      </c>
      <c r="GD22" s="352">
        <v>628852.3600000001</v>
      </c>
      <c r="GE22" s="181">
        <v>591861.94000000006</v>
      </c>
      <c r="GF22" s="352">
        <v>643612.04</v>
      </c>
      <c r="GG22" s="181">
        <v>605397.25</v>
      </c>
      <c r="GH22" s="265"/>
      <c r="GI22" s="352">
        <v>797250.46000000008</v>
      </c>
      <c r="GJ22" s="181">
        <v>692128.78</v>
      </c>
      <c r="GK22" s="352">
        <v>472688.49</v>
      </c>
      <c r="GL22" s="181">
        <v>428944.24000000005</v>
      </c>
      <c r="GM22" s="352">
        <v>295318.14</v>
      </c>
      <c r="GN22" s="181">
        <v>280695.71999999997</v>
      </c>
      <c r="GO22" s="352">
        <v>458696.46</v>
      </c>
      <c r="GP22" s="181">
        <v>382253.92</v>
      </c>
      <c r="GQ22" s="352">
        <v>480584.10000000003</v>
      </c>
      <c r="GR22" s="181">
        <v>472784.10000000003</v>
      </c>
      <c r="GS22" s="352">
        <v>336031.43</v>
      </c>
      <c r="GT22" s="181">
        <v>336031.43</v>
      </c>
      <c r="GU22" s="265"/>
      <c r="GV22" s="352">
        <v>533364.26</v>
      </c>
      <c r="GW22" s="181">
        <v>435590.84</v>
      </c>
      <c r="GX22" s="352">
        <v>326945.94000000006</v>
      </c>
      <c r="GY22" s="181">
        <v>323531.78999999998</v>
      </c>
      <c r="GZ22" s="352">
        <v>338430.56</v>
      </c>
      <c r="HA22" s="181">
        <v>330530.56</v>
      </c>
      <c r="HB22" s="265"/>
      <c r="HC22" s="352">
        <v>826320.47</v>
      </c>
      <c r="HD22" s="181">
        <v>694748.48</v>
      </c>
      <c r="HE22" s="352">
        <v>845086.40999999992</v>
      </c>
      <c r="HF22" s="181">
        <v>802149.45</v>
      </c>
      <c r="HG22" s="352">
        <v>535363.46</v>
      </c>
      <c r="HH22" s="181">
        <v>516847.69999999995</v>
      </c>
      <c r="HI22" s="265"/>
      <c r="HJ22" s="352">
        <v>963965.22000000009</v>
      </c>
      <c r="HK22" s="181">
        <v>911541.51</v>
      </c>
      <c r="HL22" s="352">
        <v>402761.16000000003</v>
      </c>
      <c r="HM22" s="181">
        <v>389631.2</v>
      </c>
      <c r="HN22" s="352">
        <v>319682.68</v>
      </c>
      <c r="HO22" s="181">
        <v>315736.96000000002</v>
      </c>
      <c r="HP22" s="265"/>
      <c r="HQ22" s="352">
        <v>575205.77</v>
      </c>
      <c r="HR22" s="181">
        <v>455710.76</v>
      </c>
      <c r="HS22" s="352">
        <v>470322.50999999995</v>
      </c>
      <c r="HT22" s="181">
        <v>440892.22</v>
      </c>
      <c r="HU22" s="352">
        <v>365389.33999999991</v>
      </c>
      <c r="HV22" s="181">
        <v>350928.94999999995</v>
      </c>
      <c r="HW22" s="265"/>
      <c r="HX22" s="352">
        <v>561875.37</v>
      </c>
      <c r="HY22" s="181">
        <v>482800.60999999993</v>
      </c>
      <c r="HZ22" s="352">
        <v>418297.47</v>
      </c>
      <c r="IA22" s="181">
        <v>409027.23</v>
      </c>
      <c r="IB22" s="352">
        <v>522163.56</v>
      </c>
      <c r="IC22" s="181">
        <v>504807.62999999995</v>
      </c>
      <c r="ID22" s="265"/>
      <c r="IE22" s="352">
        <v>841379.85999999987</v>
      </c>
      <c r="IF22" s="181">
        <v>734765.82999999984</v>
      </c>
      <c r="IG22" s="352">
        <v>666135.04000000004</v>
      </c>
      <c r="IH22" s="181">
        <v>641074.98</v>
      </c>
      <c r="II22" s="352">
        <v>576928.76</v>
      </c>
      <c r="IJ22" s="181">
        <v>541743.96</v>
      </c>
      <c r="IK22" s="265"/>
      <c r="IL22" s="352">
        <v>814631.04</v>
      </c>
      <c r="IM22" s="181">
        <v>691020.07000000007</v>
      </c>
      <c r="IN22" s="352">
        <v>439315.79000000004</v>
      </c>
      <c r="IO22" s="181">
        <v>439315.79000000004</v>
      </c>
      <c r="IP22" s="352">
        <v>416342.85000000003</v>
      </c>
      <c r="IQ22" s="181">
        <v>401561.36</v>
      </c>
      <c r="IR22" s="388"/>
      <c r="IS22" s="352">
        <v>609608.60000000009</v>
      </c>
      <c r="IT22" s="181">
        <v>505193.32</v>
      </c>
      <c r="IU22" s="352">
        <v>607766.25</v>
      </c>
      <c r="IV22" s="181">
        <v>584363.29</v>
      </c>
      <c r="IW22" s="352">
        <v>376818.27999999997</v>
      </c>
      <c r="IX22" s="181">
        <v>335390.58</v>
      </c>
      <c r="IY22" s="265"/>
      <c r="IZ22" s="352">
        <v>663993.92999999993</v>
      </c>
      <c r="JA22" s="181">
        <v>561287.6</v>
      </c>
      <c r="JB22" s="352">
        <v>403200.86000000004</v>
      </c>
      <c r="JC22" s="181">
        <v>390686.46000000008</v>
      </c>
      <c r="JD22" s="352">
        <v>590945.52</v>
      </c>
      <c r="JE22" s="181">
        <v>584908.48</v>
      </c>
      <c r="JF22" s="265"/>
      <c r="JG22" s="352"/>
      <c r="JH22" s="181"/>
      <c r="JI22" s="352"/>
      <c r="JJ22" s="181"/>
      <c r="JK22" s="352"/>
      <c r="JL22" s="181"/>
      <c r="JM22" s="265"/>
      <c r="JN22" s="352"/>
      <c r="JO22" s="181"/>
      <c r="JP22" s="352"/>
      <c r="JQ22" s="181"/>
      <c r="JR22" s="352"/>
      <c r="JS22" s="181"/>
    </row>
    <row r="23" spans="1:279">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2">
        <v>1397439.7000000002</v>
      </c>
      <c r="BP23" s="181">
        <v>1122044.8699999999</v>
      </c>
      <c r="BQ23" s="352">
        <v>1566172.51</v>
      </c>
      <c r="BR23" s="181">
        <v>1318203.67</v>
      </c>
      <c r="BS23" s="352">
        <v>2708514.0399999996</v>
      </c>
      <c r="BT23" s="181">
        <v>2261115.84</v>
      </c>
      <c r="BU23" s="352">
        <v>1902087.0999999999</v>
      </c>
      <c r="BV23" s="181">
        <v>1703853.8099999998</v>
      </c>
      <c r="BW23" s="352">
        <v>2152176.79</v>
      </c>
      <c r="BX23" s="181">
        <v>1894651.3400000003</v>
      </c>
      <c r="BY23" s="352">
        <v>3353593.2399999998</v>
      </c>
      <c r="BZ23" s="181">
        <v>3064997.01</v>
      </c>
      <c r="CA23" s="352">
        <v>2146935.25</v>
      </c>
      <c r="CB23" s="181">
        <v>1909143.2500000002</v>
      </c>
      <c r="CC23" s="352">
        <v>2793836.5400000005</v>
      </c>
      <c r="CD23" s="181">
        <v>2547934.02</v>
      </c>
      <c r="CE23" s="352">
        <v>3236862.5700000008</v>
      </c>
      <c r="CF23" s="181">
        <v>2914978.3599999994</v>
      </c>
      <c r="CG23" s="352">
        <v>2147235.4899999998</v>
      </c>
      <c r="CH23" s="181">
        <v>1929438.08</v>
      </c>
      <c r="CI23" s="352">
        <v>1671408.9399999997</v>
      </c>
      <c r="CJ23" s="181">
        <v>1478089.5399999998</v>
      </c>
      <c r="CK23" s="265"/>
      <c r="CL23" s="352">
        <v>2051709.1199999999</v>
      </c>
      <c r="CM23" s="181">
        <v>1687079.69</v>
      </c>
      <c r="CN23" s="352">
        <v>1392753.79</v>
      </c>
      <c r="CO23" s="181">
        <v>1194794.25</v>
      </c>
      <c r="CP23" s="352">
        <v>1605613.76</v>
      </c>
      <c r="CQ23" s="181">
        <v>1339100.0400000003</v>
      </c>
      <c r="CR23" s="352">
        <v>2938336.7600000002</v>
      </c>
      <c r="CS23" s="181">
        <v>2488746.7899999991</v>
      </c>
      <c r="CT23" s="352">
        <v>2290396.33</v>
      </c>
      <c r="CU23" s="181">
        <v>2011895.96</v>
      </c>
      <c r="CV23" s="352">
        <v>2399844.2600000002</v>
      </c>
      <c r="CW23" s="181">
        <v>2176826.46</v>
      </c>
      <c r="CX23" s="352">
        <v>3998279.8400000008</v>
      </c>
      <c r="CY23" s="181">
        <v>3658366.62</v>
      </c>
      <c r="CZ23" s="352">
        <v>2752229.99</v>
      </c>
      <c r="DA23" s="181">
        <v>2532410.38</v>
      </c>
      <c r="DB23" s="352">
        <v>2572379.61</v>
      </c>
      <c r="DC23" s="181">
        <v>2405960.59</v>
      </c>
      <c r="DD23" s="352">
        <v>3380084.3300000005</v>
      </c>
      <c r="DE23" s="181">
        <v>2990094.72</v>
      </c>
      <c r="DF23" s="352">
        <v>2411203.5700000003</v>
      </c>
      <c r="DG23" s="181">
        <v>2142992.7000000002</v>
      </c>
      <c r="DH23" s="352">
        <v>1935266.96</v>
      </c>
      <c r="DI23" s="181">
        <v>1623844.01</v>
      </c>
      <c r="DJ23" s="265"/>
      <c r="DK23" s="352">
        <v>2367855.419999999</v>
      </c>
      <c r="DL23" s="181">
        <v>1877755.77</v>
      </c>
      <c r="DM23" s="352">
        <v>1750992.9400000002</v>
      </c>
      <c r="DN23" s="181">
        <v>1431782.9300000002</v>
      </c>
      <c r="DO23" s="352">
        <v>2206310.81</v>
      </c>
      <c r="DP23" s="181">
        <v>1823457.01</v>
      </c>
      <c r="DQ23" s="265"/>
      <c r="DR23" s="352">
        <v>2263996.21</v>
      </c>
      <c r="DS23" s="181">
        <v>1770027.43</v>
      </c>
      <c r="DT23" s="352">
        <v>845943.9</v>
      </c>
      <c r="DU23" s="181">
        <v>578203.62</v>
      </c>
      <c r="DV23" s="352">
        <v>1272312.97</v>
      </c>
      <c r="DW23" s="181">
        <v>1023545.6499999998</v>
      </c>
      <c r="DX23" s="265"/>
      <c r="DY23" s="352">
        <v>2935178.1500000004</v>
      </c>
      <c r="DZ23" s="181">
        <v>2424601.96</v>
      </c>
      <c r="EA23" s="352">
        <v>2529326.9700000007</v>
      </c>
      <c r="EB23" s="181">
        <v>2207509.44</v>
      </c>
      <c r="EC23" s="352">
        <v>2224208.3400000003</v>
      </c>
      <c r="ED23" s="181">
        <v>2003309.27</v>
      </c>
      <c r="EE23" s="265"/>
      <c r="EF23" s="352">
        <v>4078058.5999999996</v>
      </c>
      <c r="EG23" s="181">
        <v>3439495.5200000009</v>
      </c>
      <c r="EH23" s="352">
        <v>2814938.5500000003</v>
      </c>
      <c r="EI23" s="181">
        <v>2479386.2800000003</v>
      </c>
      <c r="EJ23" s="352">
        <v>1978029.8699999996</v>
      </c>
      <c r="EK23" s="181">
        <v>1786557.7300000002</v>
      </c>
      <c r="EL23" s="265"/>
      <c r="EM23" s="352">
        <v>2230880.86</v>
      </c>
      <c r="EN23" s="181">
        <v>1726435.79</v>
      </c>
      <c r="EO23" s="352">
        <v>1942736.9400000002</v>
      </c>
      <c r="EP23" s="181">
        <v>1640940.99</v>
      </c>
      <c r="EQ23" s="352">
        <v>1973318.2500000002</v>
      </c>
      <c r="ER23" s="181">
        <v>1572656.3599999999</v>
      </c>
      <c r="ES23" s="265"/>
      <c r="ET23" s="352">
        <v>3291164.13</v>
      </c>
      <c r="EU23" s="181">
        <v>2887437.8</v>
      </c>
      <c r="EV23" s="352">
        <v>2934784.7800000003</v>
      </c>
      <c r="EW23" s="181">
        <v>2514105.39</v>
      </c>
      <c r="EX23" s="352">
        <v>3100238.17</v>
      </c>
      <c r="EY23" s="181">
        <v>2730081.31</v>
      </c>
      <c r="EZ23" s="265"/>
      <c r="FA23" s="352">
        <v>5084837.6899999995</v>
      </c>
      <c r="FB23" s="181">
        <v>4600850.1500000004</v>
      </c>
      <c r="FC23" s="352">
        <v>4036921.2399999998</v>
      </c>
      <c r="FD23" s="181">
        <v>3532270.6300000004</v>
      </c>
      <c r="FE23" s="352">
        <v>4462129.7600000007</v>
      </c>
      <c r="FF23" s="181">
        <v>3939950.4400000004</v>
      </c>
      <c r="FG23" s="265"/>
      <c r="FH23" s="352">
        <v>4917552.62</v>
      </c>
      <c r="FI23" s="181">
        <v>4217377.67</v>
      </c>
      <c r="FJ23" s="352">
        <v>3468990.9199999995</v>
      </c>
      <c r="FK23" s="181">
        <v>2979968.8800000004</v>
      </c>
      <c r="FL23" s="352">
        <v>2988884.24</v>
      </c>
      <c r="FM23" s="181">
        <v>2432814.9399999995</v>
      </c>
      <c r="FN23" s="352">
        <v>3406365.5199999996</v>
      </c>
      <c r="FO23" s="181">
        <v>2801596.87</v>
      </c>
      <c r="FP23" s="352">
        <v>2499676.6500000004</v>
      </c>
      <c r="FQ23" s="181">
        <v>2027925.3199999998</v>
      </c>
      <c r="FR23" s="352">
        <v>2806391.64</v>
      </c>
      <c r="FS23" s="181">
        <v>2334955.52</v>
      </c>
      <c r="FT23" s="265"/>
      <c r="FU23" s="352">
        <v>4109002.57</v>
      </c>
      <c r="FV23" s="181">
        <v>3398167.0900000008</v>
      </c>
      <c r="FW23" s="352">
        <v>3408531.8400000003</v>
      </c>
      <c r="FX23" s="181">
        <v>3043407.6799999997</v>
      </c>
      <c r="FY23" s="352">
        <v>4307877.2500000009</v>
      </c>
      <c r="FZ23" s="181">
        <v>3686237.5900000003</v>
      </c>
      <c r="GA23" s="265"/>
      <c r="GB23" s="352">
        <v>6131807.8400000008</v>
      </c>
      <c r="GC23" s="181">
        <v>5222499.3600000003</v>
      </c>
      <c r="GD23" s="352">
        <v>4369021.71</v>
      </c>
      <c r="GE23" s="181">
        <v>3781605.1200000006</v>
      </c>
      <c r="GF23" s="352">
        <v>4534053.72</v>
      </c>
      <c r="GG23" s="181">
        <v>3861281.0199999996</v>
      </c>
      <c r="GH23" s="265"/>
      <c r="GI23" s="352">
        <v>5576023.3399999999</v>
      </c>
      <c r="GJ23" s="181">
        <v>4750796.95</v>
      </c>
      <c r="GK23" s="352">
        <v>3703290.4</v>
      </c>
      <c r="GL23" s="181">
        <v>3190544.87</v>
      </c>
      <c r="GM23" s="352">
        <v>2635754.13</v>
      </c>
      <c r="GN23" s="181">
        <v>2247863.48</v>
      </c>
      <c r="GO23" s="352">
        <v>3617324.8400000003</v>
      </c>
      <c r="GP23" s="181">
        <v>2776930.88</v>
      </c>
      <c r="GQ23" s="352">
        <v>2382105.0699999998</v>
      </c>
      <c r="GR23" s="181">
        <v>1974723.0499999998</v>
      </c>
      <c r="GS23" s="352">
        <v>2762690.32</v>
      </c>
      <c r="GT23" s="181">
        <v>2272422.98</v>
      </c>
      <c r="GU23" s="265"/>
      <c r="GV23" s="352">
        <v>4120919.81</v>
      </c>
      <c r="GW23" s="181">
        <v>3453234.71</v>
      </c>
      <c r="GX23" s="352">
        <v>3537558.7399999998</v>
      </c>
      <c r="GY23" s="181">
        <v>3163854.1199999996</v>
      </c>
      <c r="GZ23" s="352">
        <v>4222585.83</v>
      </c>
      <c r="HA23" s="181">
        <v>3692322.9299999997</v>
      </c>
      <c r="HB23" s="265"/>
      <c r="HC23" s="352">
        <v>6006665.0500000007</v>
      </c>
      <c r="HD23" s="181">
        <v>5414974.7000000002</v>
      </c>
      <c r="HE23" s="352">
        <v>4115056.8400000003</v>
      </c>
      <c r="HF23" s="181">
        <v>3617193.1300000004</v>
      </c>
      <c r="HG23" s="352">
        <v>4075264.7800000003</v>
      </c>
      <c r="HH23" s="181">
        <v>3518427.0700000003</v>
      </c>
      <c r="HI23" s="265"/>
      <c r="HJ23" s="352">
        <v>5515318.4400000023</v>
      </c>
      <c r="HK23" s="181">
        <v>4690942.1700000009</v>
      </c>
      <c r="HL23" s="352">
        <v>3847135.9299999997</v>
      </c>
      <c r="HM23" s="181">
        <v>3437561.08</v>
      </c>
      <c r="HN23" s="352">
        <v>2607451.3699999996</v>
      </c>
      <c r="HO23" s="181">
        <v>2264611.2800000003</v>
      </c>
      <c r="HP23" s="265"/>
      <c r="HQ23" s="352">
        <v>3033310.0799999996</v>
      </c>
      <c r="HR23" s="181">
        <v>2652929.54</v>
      </c>
      <c r="HS23" s="352">
        <v>2536412.3400000003</v>
      </c>
      <c r="HT23" s="181">
        <v>1974552.2700000003</v>
      </c>
      <c r="HU23" s="352">
        <v>2794338.85</v>
      </c>
      <c r="HV23" s="181">
        <v>2228469.88</v>
      </c>
      <c r="HW23" s="265"/>
      <c r="HX23" s="352">
        <v>4607063.1499999994</v>
      </c>
      <c r="HY23" s="181">
        <v>3765443.4000000004</v>
      </c>
      <c r="HZ23" s="352">
        <v>3601927.8900000006</v>
      </c>
      <c r="IA23" s="181">
        <v>3118352.6700000004</v>
      </c>
      <c r="IB23" s="352">
        <v>4583776.7100000009</v>
      </c>
      <c r="IC23" s="181">
        <v>3989259.06</v>
      </c>
      <c r="ID23" s="265"/>
      <c r="IE23" s="352">
        <v>6674240.5500000007</v>
      </c>
      <c r="IF23" s="181">
        <v>5673265.7599999998</v>
      </c>
      <c r="IG23" s="352">
        <v>4672796.16</v>
      </c>
      <c r="IH23" s="181">
        <v>3963166.2700000005</v>
      </c>
      <c r="II23" s="352">
        <v>4976590.87</v>
      </c>
      <c r="IJ23" s="181">
        <v>4332512.78</v>
      </c>
      <c r="IK23" s="265"/>
      <c r="IL23" s="352">
        <v>5921234.0999999996</v>
      </c>
      <c r="IM23" s="181">
        <v>4957820.5299999993</v>
      </c>
      <c r="IN23" s="352">
        <v>4014556.7200000007</v>
      </c>
      <c r="IO23" s="181">
        <v>3417734.5099999993</v>
      </c>
      <c r="IP23" s="352">
        <v>2957636.45</v>
      </c>
      <c r="IQ23" s="181">
        <v>2454478.5300000003</v>
      </c>
      <c r="IR23" s="388"/>
      <c r="IS23" s="352">
        <v>3612488</v>
      </c>
      <c r="IT23" s="181">
        <v>2855752.8100000005</v>
      </c>
      <c r="IU23" s="352">
        <v>2803172.98</v>
      </c>
      <c r="IV23" s="181">
        <v>2331227.96</v>
      </c>
      <c r="IW23" s="352">
        <v>3384288.5</v>
      </c>
      <c r="IX23" s="181">
        <v>2713961.25</v>
      </c>
      <c r="IY23" s="265"/>
      <c r="IZ23" s="352">
        <v>5167435.669999999</v>
      </c>
      <c r="JA23" s="181">
        <v>4140017.3100000005</v>
      </c>
      <c r="JB23" s="352">
        <v>3660732.18</v>
      </c>
      <c r="JC23" s="181">
        <v>3165982.7200000002</v>
      </c>
      <c r="JD23" s="352">
        <v>4742088.67</v>
      </c>
      <c r="JE23" s="181">
        <v>4170986.27</v>
      </c>
      <c r="JF23" s="265"/>
      <c r="JG23" s="352"/>
      <c r="JH23" s="181"/>
      <c r="JI23" s="352"/>
      <c r="JJ23" s="181"/>
      <c r="JK23" s="352"/>
      <c r="JL23" s="181"/>
      <c r="JM23" s="265"/>
      <c r="JN23" s="352"/>
      <c r="JO23" s="181"/>
      <c r="JP23" s="352"/>
      <c r="JQ23" s="181"/>
      <c r="JR23" s="352"/>
      <c r="JS23" s="181"/>
    </row>
    <row r="24" spans="1:279">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2">
        <v>212094.76</v>
      </c>
      <c r="BP24" s="181">
        <v>186623.78</v>
      </c>
      <c r="BQ24" s="352">
        <v>357656.45</v>
      </c>
      <c r="BR24" s="181">
        <v>339282.24999999994</v>
      </c>
      <c r="BS24" s="352">
        <v>687989.77</v>
      </c>
      <c r="BT24" s="181">
        <v>611169</v>
      </c>
      <c r="BU24" s="352">
        <v>521725.77000000008</v>
      </c>
      <c r="BV24" s="181">
        <v>484661.40000000008</v>
      </c>
      <c r="BW24" s="352">
        <v>758559.13</v>
      </c>
      <c r="BX24" s="181">
        <v>424848.61</v>
      </c>
      <c r="BY24" s="352">
        <v>1016395.4800000001</v>
      </c>
      <c r="BZ24" s="181">
        <v>904010.55999999994</v>
      </c>
      <c r="CA24" s="352">
        <v>759804.96999999986</v>
      </c>
      <c r="CB24" s="181">
        <v>706967.08999999985</v>
      </c>
      <c r="CC24" s="352">
        <v>815904.84</v>
      </c>
      <c r="CD24" s="181">
        <v>761292.77</v>
      </c>
      <c r="CE24" s="352">
        <v>1081985.5500000003</v>
      </c>
      <c r="CF24" s="181">
        <v>956108.35000000021</v>
      </c>
      <c r="CG24" s="352">
        <v>668881.55000000005</v>
      </c>
      <c r="CH24" s="181">
        <v>616393.4</v>
      </c>
      <c r="CI24" s="352">
        <v>337722.05000000005</v>
      </c>
      <c r="CJ24" s="181">
        <v>319955.48</v>
      </c>
      <c r="CK24" s="265"/>
      <c r="CL24" s="352">
        <v>482011.62999999995</v>
      </c>
      <c r="CM24" s="181">
        <v>393144.96</v>
      </c>
      <c r="CN24" s="352">
        <v>253887.38</v>
      </c>
      <c r="CO24" s="181">
        <v>244877.15000000002</v>
      </c>
      <c r="CP24" s="352">
        <v>310863.99999999994</v>
      </c>
      <c r="CQ24" s="181">
        <v>273408.93</v>
      </c>
      <c r="CR24" s="352">
        <v>813746.10000000009</v>
      </c>
      <c r="CS24" s="181">
        <v>555075.91</v>
      </c>
      <c r="CT24" s="352">
        <v>664822.64</v>
      </c>
      <c r="CU24" s="181">
        <v>389543.72999999992</v>
      </c>
      <c r="CV24" s="352">
        <v>501507.51</v>
      </c>
      <c r="CW24" s="181">
        <v>375586.51</v>
      </c>
      <c r="CX24" s="352">
        <v>1249248.3599999999</v>
      </c>
      <c r="CY24" s="181">
        <v>758028.17</v>
      </c>
      <c r="CZ24" s="352">
        <v>998533.19</v>
      </c>
      <c r="DA24" s="181">
        <v>588480.69999999995</v>
      </c>
      <c r="DB24" s="352">
        <v>456040.51999999996</v>
      </c>
      <c r="DC24" s="181">
        <v>371544.33999999997</v>
      </c>
      <c r="DD24" s="352">
        <v>1041635.2700000001</v>
      </c>
      <c r="DE24" s="181">
        <v>801575.68000000017</v>
      </c>
      <c r="DF24" s="352">
        <v>599722.87000000011</v>
      </c>
      <c r="DG24" s="181">
        <v>463786.35000000003</v>
      </c>
      <c r="DH24" s="352">
        <v>486167.15</v>
      </c>
      <c r="DI24" s="181">
        <v>417137.25</v>
      </c>
      <c r="DJ24" s="265"/>
      <c r="DK24" s="352">
        <v>544006.49</v>
      </c>
      <c r="DL24" s="181">
        <v>388819.17999999988</v>
      </c>
      <c r="DM24" s="352">
        <v>172679.41</v>
      </c>
      <c r="DN24" s="181">
        <v>150232.28000000003</v>
      </c>
      <c r="DO24" s="352">
        <v>368011.69</v>
      </c>
      <c r="DP24" s="181">
        <v>334773.62</v>
      </c>
      <c r="DQ24" s="265"/>
      <c r="DR24" s="352">
        <v>586284.30999999994</v>
      </c>
      <c r="DS24" s="181">
        <v>420268.79999999999</v>
      </c>
      <c r="DT24" s="352">
        <v>204949.41999999995</v>
      </c>
      <c r="DU24" s="181">
        <v>174818.29</v>
      </c>
      <c r="DV24" s="352">
        <v>365162.27000000008</v>
      </c>
      <c r="DW24" s="181">
        <v>286789.13</v>
      </c>
      <c r="DX24" s="265"/>
      <c r="DY24" s="352">
        <v>1265277.2799999998</v>
      </c>
      <c r="DZ24" s="181">
        <v>990325.7699999999</v>
      </c>
      <c r="EA24" s="352">
        <v>991080.98999999987</v>
      </c>
      <c r="EB24" s="181">
        <v>879892.14999999991</v>
      </c>
      <c r="EC24" s="352">
        <v>845815.95000000007</v>
      </c>
      <c r="ED24" s="181">
        <v>766532.50000000012</v>
      </c>
      <c r="EE24" s="265"/>
      <c r="EF24" s="352">
        <v>1395944.54</v>
      </c>
      <c r="EG24" s="181">
        <v>1142541.81</v>
      </c>
      <c r="EH24" s="352">
        <v>865275.03</v>
      </c>
      <c r="EI24" s="181">
        <v>811587.45000000007</v>
      </c>
      <c r="EJ24" s="352">
        <v>432962.86000000004</v>
      </c>
      <c r="EK24" s="181">
        <v>397220.87000000005</v>
      </c>
      <c r="EL24" s="265"/>
      <c r="EM24" s="352">
        <v>730766.85</v>
      </c>
      <c r="EN24" s="181">
        <v>498758.17000000004</v>
      </c>
      <c r="EO24" s="352">
        <v>341527.51999999996</v>
      </c>
      <c r="EP24" s="181">
        <v>303888.52999999997</v>
      </c>
      <c r="EQ24" s="352">
        <v>288165.31999999995</v>
      </c>
      <c r="ER24" s="181">
        <v>268381.51999999996</v>
      </c>
      <c r="ES24" s="265"/>
      <c r="ET24" s="352">
        <v>1008530.06</v>
      </c>
      <c r="EU24" s="181">
        <v>776413.93000000017</v>
      </c>
      <c r="EV24" s="352">
        <v>642755.73</v>
      </c>
      <c r="EW24" s="181">
        <v>600591.56000000006</v>
      </c>
      <c r="EX24" s="352">
        <v>889071.77999999991</v>
      </c>
      <c r="EY24" s="181">
        <v>790219.87999999989</v>
      </c>
      <c r="EZ24" s="265"/>
      <c r="FA24" s="352">
        <v>1684609.9799999995</v>
      </c>
      <c r="FB24" s="181">
        <v>1382831.8599999999</v>
      </c>
      <c r="FC24" s="352">
        <v>1236113.9099999999</v>
      </c>
      <c r="FD24" s="181">
        <v>1142048.22</v>
      </c>
      <c r="FE24" s="352">
        <v>1182131.5999999999</v>
      </c>
      <c r="FF24" s="181">
        <v>1011002.0299999998</v>
      </c>
      <c r="FG24" s="265"/>
      <c r="FH24" s="352">
        <v>1611053.8899999994</v>
      </c>
      <c r="FI24" s="181">
        <v>866013.83999999985</v>
      </c>
      <c r="FJ24" s="352">
        <v>774820.46000000008</v>
      </c>
      <c r="FK24" s="181">
        <v>681479.59000000008</v>
      </c>
      <c r="FL24" s="352">
        <v>134569.69999999998</v>
      </c>
      <c r="FM24" s="181">
        <v>124434.69999999998</v>
      </c>
      <c r="FN24" s="352">
        <v>926446.65000000026</v>
      </c>
      <c r="FO24" s="181">
        <v>588568.03000000014</v>
      </c>
      <c r="FP24" s="352">
        <v>435521.57</v>
      </c>
      <c r="FQ24" s="181">
        <v>388083.59</v>
      </c>
      <c r="FR24" s="352">
        <v>431445.19</v>
      </c>
      <c r="FS24" s="181">
        <v>394995.08999999997</v>
      </c>
      <c r="FT24" s="265"/>
      <c r="FU24" s="352">
        <v>1268936.05</v>
      </c>
      <c r="FV24" s="181">
        <v>1038600.19</v>
      </c>
      <c r="FW24" s="352">
        <v>196593.46999999997</v>
      </c>
      <c r="FX24" s="181">
        <v>182800.97999999998</v>
      </c>
      <c r="FY24" s="352">
        <v>270303.61</v>
      </c>
      <c r="FZ24" s="181">
        <v>252838.61000000002</v>
      </c>
      <c r="GA24" s="265"/>
      <c r="GB24" s="352">
        <v>967012.48</v>
      </c>
      <c r="GC24" s="181">
        <v>660245.32000000007</v>
      </c>
      <c r="GD24" s="352">
        <v>409593.74999999994</v>
      </c>
      <c r="GE24" s="181">
        <v>374050.75</v>
      </c>
      <c r="GF24" s="352">
        <v>287140.62</v>
      </c>
      <c r="GG24" s="181">
        <v>273073.62</v>
      </c>
      <c r="GH24" s="265"/>
      <c r="GI24" s="352">
        <v>955673.26000000013</v>
      </c>
      <c r="GJ24" s="181">
        <v>676769.64</v>
      </c>
      <c r="GK24" s="352">
        <v>291608.52</v>
      </c>
      <c r="GL24" s="181">
        <v>259781.52</v>
      </c>
      <c r="GM24" s="352">
        <v>162204.68</v>
      </c>
      <c r="GN24" s="181">
        <v>131616.68</v>
      </c>
      <c r="GO24" s="352">
        <v>522938.11</v>
      </c>
      <c r="GP24" s="181">
        <v>295000.19999999995</v>
      </c>
      <c r="GQ24" s="352">
        <v>222283.67</v>
      </c>
      <c r="GR24" s="181">
        <v>166203.67000000001</v>
      </c>
      <c r="GS24" s="352">
        <v>155027.27000000002</v>
      </c>
      <c r="GT24" s="181">
        <v>125584.27000000002</v>
      </c>
      <c r="GU24" s="265"/>
      <c r="GV24" s="352">
        <v>620089.49</v>
      </c>
      <c r="GW24" s="181">
        <v>384782.49</v>
      </c>
      <c r="GX24" s="352">
        <v>245488.63</v>
      </c>
      <c r="GY24" s="181">
        <v>212889.63</v>
      </c>
      <c r="GZ24" s="352">
        <v>316804.66000000003</v>
      </c>
      <c r="HA24" s="181">
        <v>281214.16000000003</v>
      </c>
      <c r="HB24" s="265"/>
      <c r="HC24" s="352">
        <v>850180.94000000006</v>
      </c>
      <c r="HD24" s="181">
        <v>609604.93999999994</v>
      </c>
      <c r="HE24" s="352">
        <v>456509.2</v>
      </c>
      <c r="HF24" s="181">
        <v>423602.2</v>
      </c>
      <c r="HG24" s="352">
        <v>290231.69999999995</v>
      </c>
      <c r="HH24" s="181">
        <v>256828.69999999998</v>
      </c>
      <c r="HI24" s="265"/>
      <c r="HJ24" s="352">
        <v>665401.18999999994</v>
      </c>
      <c r="HK24" s="181">
        <v>558445.68999999994</v>
      </c>
      <c r="HL24" s="352">
        <v>276604.77999999997</v>
      </c>
      <c r="HM24" s="181">
        <v>241263.18999999997</v>
      </c>
      <c r="HN24" s="352">
        <v>202540.19999999998</v>
      </c>
      <c r="HO24" s="181">
        <v>171078.19999999998</v>
      </c>
      <c r="HP24" s="265"/>
      <c r="HQ24" s="352">
        <v>597084.29999999993</v>
      </c>
      <c r="HR24" s="181">
        <v>299001.37</v>
      </c>
      <c r="HS24" s="352">
        <v>183111.72</v>
      </c>
      <c r="HT24" s="181">
        <v>143979.72</v>
      </c>
      <c r="HU24" s="352">
        <v>245811</v>
      </c>
      <c r="HV24" s="181">
        <v>196467</v>
      </c>
      <c r="HW24" s="265"/>
      <c r="HX24" s="352">
        <v>471428.67000000004</v>
      </c>
      <c r="HY24" s="181">
        <v>359502.67000000004</v>
      </c>
      <c r="HZ24" s="352">
        <v>219805.44</v>
      </c>
      <c r="IA24" s="181">
        <v>185606.94</v>
      </c>
      <c r="IB24" s="352">
        <v>320751.90000000002</v>
      </c>
      <c r="IC24" s="181">
        <v>302817.40000000002</v>
      </c>
      <c r="ID24" s="265"/>
      <c r="IE24" s="352">
        <v>943773.55999999994</v>
      </c>
      <c r="IF24" s="181">
        <v>663842.35999999987</v>
      </c>
      <c r="IG24" s="352">
        <v>439202.95</v>
      </c>
      <c r="IH24" s="181">
        <v>388156.7</v>
      </c>
      <c r="II24" s="352">
        <v>402936.64</v>
      </c>
      <c r="IJ24" s="181">
        <v>343275.24</v>
      </c>
      <c r="IK24" s="265"/>
      <c r="IL24" s="352">
        <v>1936428.76</v>
      </c>
      <c r="IM24" s="181">
        <v>1156646.0099999998</v>
      </c>
      <c r="IN24" s="352">
        <v>1179410.81</v>
      </c>
      <c r="IO24" s="181">
        <v>1069550.81</v>
      </c>
      <c r="IP24" s="352">
        <v>686365.91</v>
      </c>
      <c r="IQ24" s="181">
        <v>581628.91</v>
      </c>
      <c r="IR24" s="388"/>
      <c r="IS24" s="352">
        <v>930297.2300000001</v>
      </c>
      <c r="IT24" s="181">
        <v>600000.07000000007</v>
      </c>
      <c r="IU24" s="352">
        <v>528689.19999999995</v>
      </c>
      <c r="IV24" s="181">
        <v>461631.76</v>
      </c>
      <c r="IW24" s="352">
        <v>453103.39999999997</v>
      </c>
      <c r="IX24" s="181">
        <v>400679.54</v>
      </c>
      <c r="IY24" s="265"/>
      <c r="IZ24" s="352">
        <v>1298607.32</v>
      </c>
      <c r="JA24" s="181">
        <v>756057.87</v>
      </c>
      <c r="JB24" s="352">
        <v>832663.26000000013</v>
      </c>
      <c r="JC24" s="181">
        <v>715199.54</v>
      </c>
      <c r="JD24" s="352">
        <v>1198956.47</v>
      </c>
      <c r="JE24" s="181">
        <v>1075672.04</v>
      </c>
      <c r="JF24" s="265"/>
      <c r="JG24" s="352"/>
      <c r="JH24" s="181"/>
      <c r="JI24" s="352"/>
      <c r="JJ24" s="181"/>
      <c r="JK24" s="352"/>
      <c r="JL24" s="181"/>
      <c r="JM24" s="265"/>
      <c r="JN24" s="352"/>
      <c r="JO24" s="181"/>
      <c r="JP24" s="352"/>
      <c r="JQ24" s="181"/>
      <c r="JR24" s="352"/>
      <c r="JS24" s="181"/>
    </row>
    <row r="25" spans="1:279">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2">
        <v>18406</v>
      </c>
      <c r="BP25" s="181">
        <v>16736</v>
      </c>
      <c r="BQ25" s="352">
        <v>25211.4</v>
      </c>
      <c r="BR25" s="181">
        <v>23611.4</v>
      </c>
      <c r="BS25" s="352">
        <v>37462.35</v>
      </c>
      <c r="BT25" s="181">
        <v>35057.35</v>
      </c>
      <c r="BU25" s="352">
        <v>36140.61</v>
      </c>
      <c r="BV25" s="181">
        <v>34140.61</v>
      </c>
      <c r="BW25" s="352">
        <v>44464.800000000003</v>
      </c>
      <c r="BX25" s="181">
        <v>43139.8</v>
      </c>
      <c r="BY25" s="352">
        <v>52694.65</v>
      </c>
      <c r="BZ25" s="181">
        <v>51494.65</v>
      </c>
      <c r="CA25" s="352">
        <v>39699.040000000001</v>
      </c>
      <c r="CB25" s="181">
        <v>38458.04</v>
      </c>
      <c r="CC25" s="352">
        <v>39519.839999999997</v>
      </c>
      <c r="CD25" s="181">
        <v>37819.839999999997</v>
      </c>
      <c r="CE25" s="352">
        <v>42675.14</v>
      </c>
      <c r="CF25" s="181">
        <v>41825.14</v>
      </c>
      <c r="CG25" s="352">
        <v>40795.64</v>
      </c>
      <c r="CH25" s="181">
        <v>39945.64</v>
      </c>
      <c r="CI25" s="352">
        <v>33573.01</v>
      </c>
      <c r="CJ25" s="181">
        <v>32672.01</v>
      </c>
      <c r="CK25" s="265"/>
      <c r="CL25" s="352">
        <v>27177.8</v>
      </c>
      <c r="CM25" s="181">
        <v>26277.8</v>
      </c>
      <c r="CN25" s="352">
        <v>21147.35</v>
      </c>
      <c r="CO25" s="181">
        <v>19978.349999999999</v>
      </c>
      <c r="CP25" s="352">
        <v>18511.419999999998</v>
      </c>
      <c r="CQ25" s="181">
        <v>17572.77</v>
      </c>
      <c r="CR25" s="352">
        <v>32270.06</v>
      </c>
      <c r="CS25" s="181">
        <v>30020.059999999998</v>
      </c>
      <c r="CT25" s="352">
        <v>25727.88</v>
      </c>
      <c r="CU25" s="181">
        <v>24312.880000000001</v>
      </c>
      <c r="CV25" s="352">
        <v>41565.26</v>
      </c>
      <c r="CW25" s="181">
        <v>41140.26</v>
      </c>
      <c r="CX25" s="352">
        <v>121898.72000000002</v>
      </c>
      <c r="CY25" s="181">
        <v>120538.22000000002</v>
      </c>
      <c r="CZ25" s="352">
        <v>42408.44</v>
      </c>
      <c r="DA25" s="181">
        <v>41983.44</v>
      </c>
      <c r="DB25" s="352">
        <v>46068.210000000006</v>
      </c>
      <c r="DC25" s="181">
        <v>45043.210000000006</v>
      </c>
      <c r="DD25" s="352">
        <v>57953.240000000005</v>
      </c>
      <c r="DE25" s="181">
        <v>56408.740000000005</v>
      </c>
      <c r="DF25" s="352">
        <v>36009.46</v>
      </c>
      <c r="DG25" s="181">
        <v>34733.96</v>
      </c>
      <c r="DH25" s="352">
        <v>7915.22</v>
      </c>
      <c r="DI25" s="181">
        <v>4540.22</v>
      </c>
      <c r="DJ25" s="265"/>
      <c r="DK25" s="352">
        <v>47501.38</v>
      </c>
      <c r="DL25" s="181">
        <v>44207.18</v>
      </c>
      <c r="DM25" s="352">
        <v>7421.5300000000007</v>
      </c>
      <c r="DN25" s="181">
        <v>4621.33</v>
      </c>
      <c r="DO25" s="352">
        <v>36140.47</v>
      </c>
      <c r="DP25" s="181">
        <v>32172.27</v>
      </c>
      <c r="DQ25" s="265"/>
      <c r="DR25" s="352">
        <v>8447.130000000001</v>
      </c>
      <c r="DS25" s="181">
        <v>6645.13</v>
      </c>
      <c r="DT25" s="352">
        <v>22238.97</v>
      </c>
      <c r="DU25" s="181">
        <v>20113.97</v>
      </c>
      <c r="DV25" s="352">
        <v>37492.11</v>
      </c>
      <c r="DW25" s="181">
        <v>35792.11</v>
      </c>
      <c r="DX25" s="265"/>
      <c r="DY25" s="352">
        <v>53466.42</v>
      </c>
      <c r="DZ25" s="181">
        <v>51546.42</v>
      </c>
      <c r="EA25" s="352">
        <v>50236.9</v>
      </c>
      <c r="EB25" s="181">
        <v>50236.9</v>
      </c>
      <c r="EC25" s="352">
        <v>68956.789999999994</v>
      </c>
      <c r="ED25" s="181">
        <v>63453.350000000006</v>
      </c>
      <c r="EE25" s="265"/>
      <c r="EF25" s="352">
        <v>79337.23000000001</v>
      </c>
      <c r="EG25" s="181">
        <v>76383.19</v>
      </c>
      <c r="EH25" s="352">
        <v>57622.380000000005</v>
      </c>
      <c r="EI25" s="181">
        <v>54874.94</v>
      </c>
      <c r="EJ25" s="352">
        <v>46710.009999999995</v>
      </c>
      <c r="EK25" s="181">
        <v>41610.409999999996</v>
      </c>
      <c r="EL25" s="265"/>
      <c r="EM25" s="352">
        <v>46627.46</v>
      </c>
      <c r="EN25" s="181">
        <v>42968.66</v>
      </c>
      <c r="EO25" s="352">
        <v>13256.009999999998</v>
      </c>
      <c r="EP25" s="181">
        <v>8009.61</v>
      </c>
      <c r="EQ25" s="352">
        <v>6822.71</v>
      </c>
      <c r="ER25" s="181">
        <v>6822.71</v>
      </c>
      <c r="ES25" s="265"/>
      <c r="ET25" s="352">
        <v>28223.59</v>
      </c>
      <c r="EU25" s="181">
        <v>20231.189999999999</v>
      </c>
      <c r="EV25" s="352">
        <v>19921.010000000002</v>
      </c>
      <c r="EW25" s="181">
        <v>17058.77</v>
      </c>
      <c r="EX25" s="352">
        <v>21114.28</v>
      </c>
      <c r="EY25" s="181">
        <v>19842.04</v>
      </c>
      <c r="EZ25" s="265"/>
      <c r="FA25" s="352">
        <v>275972.37</v>
      </c>
      <c r="FB25" s="181">
        <v>227290.12999999998</v>
      </c>
      <c r="FC25" s="352">
        <v>13523.06</v>
      </c>
      <c r="FD25" s="181">
        <v>10978.58</v>
      </c>
      <c r="FE25" s="352">
        <v>14672.55</v>
      </c>
      <c r="FF25" s="181">
        <v>13692.55</v>
      </c>
      <c r="FG25" s="265"/>
      <c r="FH25" s="352">
        <v>23054.48</v>
      </c>
      <c r="FI25" s="181">
        <v>23054.48</v>
      </c>
      <c r="FJ25" s="352">
        <v>244008.40000000002</v>
      </c>
      <c r="FK25" s="181">
        <v>204641.2</v>
      </c>
      <c r="FL25" s="352">
        <v>64765.119999999995</v>
      </c>
      <c r="FM25" s="181">
        <v>50496.32</v>
      </c>
      <c r="FN25" s="352">
        <v>60592.639999999999</v>
      </c>
      <c r="FO25" s="181">
        <v>55292.640000000007</v>
      </c>
      <c r="FP25" s="352">
        <v>20077.09</v>
      </c>
      <c r="FQ25" s="181">
        <v>14077.09</v>
      </c>
      <c r="FR25" s="352">
        <v>27623.040000000001</v>
      </c>
      <c r="FS25" s="181">
        <v>22823.040000000001</v>
      </c>
      <c r="FT25" s="265"/>
      <c r="FU25" s="352">
        <v>89742.61</v>
      </c>
      <c r="FV25" s="181">
        <v>85542.61</v>
      </c>
      <c r="FW25" s="352">
        <v>66635.59</v>
      </c>
      <c r="FX25" s="181">
        <v>55235.59</v>
      </c>
      <c r="FY25" s="352">
        <v>27795.65</v>
      </c>
      <c r="FZ25" s="181">
        <v>25615.65</v>
      </c>
      <c r="GA25" s="265"/>
      <c r="GB25" s="352">
        <v>45451.06</v>
      </c>
      <c r="GC25" s="181">
        <v>44251.06</v>
      </c>
      <c r="GD25" s="352">
        <v>197149.16999999998</v>
      </c>
      <c r="GE25" s="181">
        <v>169378.77</v>
      </c>
      <c r="GF25" s="352">
        <v>38430.74</v>
      </c>
      <c r="GG25" s="181">
        <v>36260.74</v>
      </c>
      <c r="GH25" s="265"/>
      <c r="GI25" s="352">
        <v>40824.380000000005</v>
      </c>
      <c r="GJ25" s="181">
        <v>38724.379999999997</v>
      </c>
      <c r="GK25" s="352">
        <v>227381.34999999998</v>
      </c>
      <c r="GL25" s="181">
        <v>188981.35</v>
      </c>
      <c r="GM25" s="352">
        <v>20400.8</v>
      </c>
      <c r="GN25" s="181">
        <v>17842.84</v>
      </c>
      <c r="GO25" s="352">
        <v>51232.84</v>
      </c>
      <c r="GP25" s="181">
        <v>38542.839999999997</v>
      </c>
      <c r="GQ25" s="352">
        <v>60214.85</v>
      </c>
      <c r="GR25" s="181">
        <v>47996.19</v>
      </c>
      <c r="GS25" s="352">
        <v>32942.25</v>
      </c>
      <c r="GT25" s="181">
        <v>31029.71</v>
      </c>
      <c r="GU25" s="265"/>
      <c r="GV25" s="352">
        <v>122086.32</v>
      </c>
      <c r="GW25" s="181">
        <v>102422.64</v>
      </c>
      <c r="GX25" s="352">
        <v>41040.9</v>
      </c>
      <c r="GY25" s="181">
        <v>38363.71</v>
      </c>
      <c r="GZ25" s="352">
        <v>53640.43</v>
      </c>
      <c r="HA25" s="181">
        <v>51340.23</v>
      </c>
      <c r="HB25" s="265"/>
      <c r="HC25" s="352">
        <v>203765.86</v>
      </c>
      <c r="HD25" s="181">
        <v>175652.86</v>
      </c>
      <c r="HE25" s="352">
        <v>53588.33</v>
      </c>
      <c r="HF25" s="181">
        <v>51144.729999999996</v>
      </c>
      <c r="HG25" s="352">
        <v>145221.47</v>
      </c>
      <c r="HH25" s="181">
        <v>126730.15</v>
      </c>
      <c r="HI25" s="265"/>
      <c r="HJ25" s="352">
        <v>94645.650000000009</v>
      </c>
      <c r="HK25" s="181">
        <v>82319.170000000013</v>
      </c>
      <c r="HL25" s="352">
        <v>36182.86</v>
      </c>
      <c r="HM25" s="181">
        <v>33388.06</v>
      </c>
      <c r="HN25" s="352">
        <v>143326.81</v>
      </c>
      <c r="HO25" s="181">
        <v>85458.69</v>
      </c>
      <c r="HP25" s="265"/>
      <c r="HQ25" s="352">
        <v>28020.260000000002</v>
      </c>
      <c r="HR25" s="181">
        <v>23568.260000000002</v>
      </c>
      <c r="HS25" s="352">
        <v>32398.059999999998</v>
      </c>
      <c r="HT25" s="181">
        <v>22704.18</v>
      </c>
      <c r="HU25" s="352">
        <v>126763.35999999999</v>
      </c>
      <c r="HV25" s="181">
        <v>98088.44</v>
      </c>
      <c r="HW25" s="265"/>
      <c r="HX25" s="352">
        <v>39480.270000000004</v>
      </c>
      <c r="HY25" s="181">
        <v>37103.270000000004</v>
      </c>
      <c r="HZ25" s="352">
        <v>46658.76</v>
      </c>
      <c r="IA25" s="181">
        <v>44876.160000000003</v>
      </c>
      <c r="IB25" s="352">
        <v>45639.979999999996</v>
      </c>
      <c r="IC25" s="181">
        <v>42901.77</v>
      </c>
      <c r="ID25" s="265"/>
      <c r="IE25" s="352">
        <v>252857.17000000004</v>
      </c>
      <c r="IF25" s="181">
        <v>201218.13999999998</v>
      </c>
      <c r="IG25" s="352">
        <v>112443.64</v>
      </c>
      <c r="IH25" s="181">
        <v>92812.08</v>
      </c>
      <c r="II25" s="352">
        <v>49011.119999999995</v>
      </c>
      <c r="IJ25" s="181">
        <v>47538.87</v>
      </c>
      <c r="IK25" s="265"/>
      <c r="IL25" s="352">
        <v>51448.03</v>
      </c>
      <c r="IM25" s="181">
        <v>47775.270000000004</v>
      </c>
      <c r="IN25" s="352">
        <v>223509.21</v>
      </c>
      <c r="IO25" s="181">
        <v>168659.79</v>
      </c>
      <c r="IP25" s="352">
        <v>89002.3</v>
      </c>
      <c r="IQ25" s="181">
        <v>45972.759999999995</v>
      </c>
      <c r="IR25" s="388"/>
      <c r="IS25" s="352">
        <v>27820.739999999998</v>
      </c>
      <c r="IT25" s="181">
        <v>25706.010000000002</v>
      </c>
      <c r="IU25" s="352">
        <v>43551.789999999994</v>
      </c>
      <c r="IV25" s="181">
        <v>38014.14</v>
      </c>
      <c r="IW25" s="352">
        <v>37350.19</v>
      </c>
      <c r="IX25" s="181">
        <v>35073.68</v>
      </c>
      <c r="IY25" s="265"/>
      <c r="IZ25" s="352">
        <v>154632.75999999998</v>
      </c>
      <c r="JA25" s="181">
        <v>113455.26000000001</v>
      </c>
      <c r="JB25" s="352">
        <v>107881.7</v>
      </c>
      <c r="JC25" s="181">
        <v>79086</v>
      </c>
      <c r="JD25" s="352">
        <v>75522.67</v>
      </c>
      <c r="JE25" s="181">
        <v>69923.13</v>
      </c>
      <c r="JF25" s="265"/>
      <c r="JG25" s="352"/>
      <c r="JH25" s="181"/>
      <c r="JI25" s="352"/>
      <c r="JJ25" s="181"/>
      <c r="JK25" s="352"/>
      <c r="JL25" s="181"/>
      <c r="JM25" s="265"/>
      <c r="JN25" s="352"/>
      <c r="JO25" s="181"/>
      <c r="JP25" s="352"/>
      <c r="JQ25" s="181"/>
      <c r="JR25" s="352"/>
      <c r="JS25" s="181"/>
    </row>
    <row r="26" spans="1:279">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2">
        <v>3812.3</v>
      </c>
      <c r="BP26" s="181">
        <v>381.3</v>
      </c>
      <c r="BQ26" s="352">
        <v>9075</v>
      </c>
      <c r="BR26" s="181">
        <v>1075</v>
      </c>
      <c r="BS26" s="352">
        <v>25187.3</v>
      </c>
      <c r="BT26" s="181">
        <v>14639.3</v>
      </c>
      <c r="BU26" s="352">
        <v>9581</v>
      </c>
      <c r="BV26" s="181">
        <v>4678</v>
      </c>
      <c r="BW26" s="352">
        <v>10501.87</v>
      </c>
      <c r="BX26" s="181">
        <v>6130.87</v>
      </c>
      <c r="BY26" s="352">
        <v>44294.01</v>
      </c>
      <c r="BZ26" s="181">
        <v>36465.01</v>
      </c>
      <c r="CA26" s="352">
        <v>20302.37</v>
      </c>
      <c r="CB26" s="181">
        <v>16852.37</v>
      </c>
      <c r="CC26" s="352">
        <v>15687.310000000001</v>
      </c>
      <c r="CD26" s="181">
        <v>13687.310000000001</v>
      </c>
      <c r="CE26" s="352">
        <v>53447.8</v>
      </c>
      <c r="CF26" s="181">
        <v>46247.8</v>
      </c>
      <c r="CG26" s="352">
        <v>10142</v>
      </c>
      <c r="CH26" s="181">
        <v>8142</v>
      </c>
      <c r="CI26" s="352">
        <v>5478.88</v>
      </c>
      <c r="CJ26" s="181">
        <v>3478.88</v>
      </c>
      <c r="CK26" s="265"/>
      <c r="CL26" s="352">
        <v>27680.25</v>
      </c>
      <c r="CM26" s="181">
        <v>16230.25</v>
      </c>
      <c r="CN26" s="352">
        <v>12220</v>
      </c>
      <c r="CO26" s="181">
        <v>3026</v>
      </c>
      <c r="CP26" s="352">
        <v>52759.03</v>
      </c>
      <c r="CQ26" s="181">
        <v>4235.3099999999995</v>
      </c>
      <c r="CR26" s="352">
        <v>36835.79</v>
      </c>
      <c r="CS26" s="181">
        <v>28935.79</v>
      </c>
      <c r="CT26" s="352">
        <v>16762.5</v>
      </c>
      <c r="CU26" s="181">
        <v>14762.5</v>
      </c>
      <c r="CV26" s="352">
        <v>16702.29</v>
      </c>
      <c r="CW26" s="181">
        <v>14422.29</v>
      </c>
      <c r="CX26" s="352">
        <v>83579.08</v>
      </c>
      <c r="CY26" s="181">
        <v>76412.08</v>
      </c>
      <c r="CZ26" s="352">
        <v>22217.65</v>
      </c>
      <c r="DA26" s="181">
        <v>20092.650000000001</v>
      </c>
      <c r="DB26" s="352">
        <v>14904.46</v>
      </c>
      <c r="DC26" s="181">
        <v>14904.46</v>
      </c>
      <c r="DD26" s="352">
        <v>59921.67</v>
      </c>
      <c r="DE26" s="181">
        <v>50521.67</v>
      </c>
      <c r="DF26" s="352">
        <v>104840.69</v>
      </c>
      <c r="DG26" s="181">
        <v>9766.51</v>
      </c>
      <c r="DH26" s="352">
        <v>6480</v>
      </c>
      <c r="DI26" s="181">
        <v>4480</v>
      </c>
      <c r="DJ26" s="265"/>
      <c r="DK26" s="352">
        <v>46227.25</v>
      </c>
      <c r="DL26" s="181">
        <v>24282.25</v>
      </c>
      <c r="DM26" s="352">
        <v>4996.95</v>
      </c>
      <c r="DN26" s="181">
        <v>4996.95</v>
      </c>
      <c r="DO26" s="352">
        <v>28174.400000000001</v>
      </c>
      <c r="DP26" s="181">
        <v>24174.400000000001</v>
      </c>
      <c r="DQ26" s="265"/>
      <c r="DR26" s="352">
        <v>20741.560000000001</v>
      </c>
      <c r="DS26" s="181">
        <v>11591.560000000001</v>
      </c>
      <c r="DT26" s="352">
        <v>14211</v>
      </c>
      <c r="DU26" s="181">
        <v>12211</v>
      </c>
      <c r="DV26" s="352">
        <v>19247.54</v>
      </c>
      <c r="DW26" s="181">
        <v>17247.54</v>
      </c>
      <c r="DX26" s="265"/>
      <c r="DY26" s="352">
        <v>82831.890000000014</v>
      </c>
      <c r="DZ26" s="181">
        <v>72681.890000000014</v>
      </c>
      <c r="EA26" s="352">
        <v>29055.420000000002</v>
      </c>
      <c r="EB26" s="181">
        <v>26523.420000000002</v>
      </c>
      <c r="EC26" s="352">
        <v>29825.64</v>
      </c>
      <c r="ED26" s="181">
        <v>27542.639999999999</v>
      </c>
      <c r="EE26" s="265"/>
      <c r="EF26" s="352">
        <v>100904.31</v>
      </c>
      <c r="EG26" s="181">
        <v>90904.31</v>
      </c>
      <c r="EH26" s="352">
        <v>21230.400000000001</v>
      </c>
      <c r="EI26" s="181">
        <v>19230.400000000001</v>
      </c>
      <c r="EJ26" s="352">
        <v>14993.2</v>
      </c>
      <c r="EK26" s="181">
        <v>12993.2</v>
      </c>
      <c r="EL26" s="265"/>
      <c r="EM26" s="352">
        <v>52093.090000000004</v>
      </c>
      <c r="EN26" s="181">
        <v>41543.089999999997</v>
      </c>
      <c r="EO26" s="352">
        <v>14277.8</v>
      </c>
      <c r="EP26" s="181">
        <v>12117.8</v>
      </c>
      <c r="EQ26" s="352">
        <v>17960.5</v>
      </c>
      <c r="ER26" s="181">
        <v>15832.5</v>
      </c>
      <c r="ES26" s="265"/>
      <c r="ET26" s="352">
        <v>54880.320000000007</v>
      </c>
      <c r="EU26" s="181">
        <v>44945.32</v>
      </c>
      <c r="EV26" s="352">
        <v>22323</v>
      </c>
      <c r="EW26" s="181">
        <v>20138</v>
      </c>
      <c r="EX26" s="352">
        <v>32435.54</v>
      </c>
      <c r="EY26" s="181">
        <v>30225.54</v>
      </c>
      <c r="EZ26" s="265"/>
      <c r="FA26" s="352">
        <v>95376.01</v>
      </c>
      <c r="FB26" s="181">
        <v>93376.01</v>
      </c>
      <c r="FC26" s="352">
        <v>39845.899999999994</v>
      </c>
      <c r="FD26" s="181">
        <v>37845.899999999994</v>
      </c>
      <c r="FE26" s="352">
        <v>29771.07</v>
      </c>
      <c r="FF26" s="181">
        <v>29771.07</v>
      </c>
      <c r="FG26" s="265"/>
      <c r="FH26" s="352">
        <v>108458.70999999999</v>
      </c>
      <c r="FI26" s="181">
        <v>108458.70999999999</v>
      </c>
      <c r="FJ26" s="352">
        <v>16176.689999999999</v>
      </c>
      <c r="FK26" s="181">
        <v>16176.689999999999</v>
      </c>
      <c r="FL26" s="352">
        <v>12407.5</v>
      </c>
      <c r="FM26" s="181">
        <v>12407.5</v>
      </c>
      <c r="FN26" s="352">
        <v>61354.02</v>
      </c>
      <c r="FO26" s="181">
        <v>53704.02</v>
      </c>
      <c r="FP26" s="352">
        <v>13767.5</v>
      </c>
      <c r="FQ26" s="181">
        <v>13767.5</v>
      </c>
      <c r="FR26" s="352">
        <v>10854.1</v>
      </c>
      <c r="FS26" s="181">
        <v>10854.1</v>
      </c>
      <c r="FT26" s="265"/>
      <c r="FU26" s="352">
        <v>54390.25</v>
      </c>
      <c r="FV26" s="181">
        <v>54390.25</v>
      </c>
      <c r="FW26" s="352">
        <v>29116.5</v>
      </c>
      <c r="FX26" s="181">
        <v>29116.5</v>
      </c>
      <c r="FY26" s="352">
        <v>30523.620000000003</v>
      </c>
      <c r="FZ26" s="181">
        <v>28403.620000000003</v>
      </c>
      <c r="GA26" s="265"/>
      <c r="GB26" s="352">
        <v>151402.31</v>
      </c>
      <c r="GC26" s="181">
        <v>151402.31</v>
      </c>
      <c r="GD26" s="352">
        <v>42084.29</v>
      </c>
      <c r="GE26" s="181">
        <v>41284.29</v>
      </c>
      <c r="GF26" s="352">
        <v>36898.6</v>
      </c>
      <c r="GG26" s="181">
        <v>36478.6</v>
      </c>
      <c r="GH26" s="265"/>
      <c r="GI26" s="352">
        <v>132416.85</v>
      </c>
      <c r="GJ26" s="181">
        <v>131856.85</v>
      </c>
      <c r="GK26" s="352">
        <v>18831.11</v>
      </c>
      <c r="GL26" s="181">
        <v>18431.11</v>
      </c>
      <c r="GM26" s="352">
        <v>26097.200000000001</v>
      </c>
      <c r="GN26" s="181">
        <v>25857.200000000001</v>
      </c>
      <c r="GO26" s="352">
        <v>68683.19</v>
      </c>
      <c r="GP26" s="181">
        <v>68683.19</v>
      </c>
      <c r="GQ26" s="352">
        <v>25036.2</v>
      </c>
      <c r="GR26" s="181">
        <v>25036.2</v>
      </c>
      <c r="GS26" s="352">
        <v>18415.41</v>
      </c>
      <c r="GT26" s="181">
        <v>18415.41</v>
      </c>
      <c r="GU26" s="265"/>
      <c r="GV26" s="352">
        <v>32765.279999999999</v>
      </c>
      <c r="GW26" s="181">
        <v>32765.279999999999</v>
      </c>
      <c r="GX26" s="352">
        <v>32564.11</v>
      </c>
      <c r="GY26" s="181">
        <v>32564.11</v>
      </c>
      <c r="GZ26" s="352">
        <v>41024.51</v>
      </c>
      <c r="HA26" s="181">
        <v>41024.51</v>
      </c>
      <c r="HB26" s="265"/>
      <c r="HC26" s="352">
        <v>173743.14</v>
      </c>
      <c r="HD26" s="181">
        <v>173743.14</v>
      </c>
      <c r="HE26" s="352">
        <v>52419.96</v>
      </c>
      <c r="HF26" s="181">
        <v>52419.96</v>
      </c>
      <c r="HG26" s="352">
        <v>50284.83</v>
      </c>
      <c r="HH26" s="181">
        <v>50264.43</v>
      </c>
      <c r="HI26" s="265"/>
      <c r="HJ26" s="352">
        <v>125252.32999999999</v>
      </c>
      <c r="HK26" s="181">
        <v>125252.32999999999</v>
      </c>
      <c r="HL26" s="352">
        <v>34977.300000000003</v>
      </c>
      <c r="HM26" s="181">
        <v>34873.199999999997</v>
      </c>
      <c r="HN26" s="352">
        <v>35296.230000000003</v>
      </c>
      <c r="HO26" s="181">
        <v>25290.95</v>
      </c>
      <c r="HP26" s="265"/>
      <c r="HQ26" s="352">
        <v>56158.86</v>
      </c>
      <c r="HR26" s="181">
        <v>40850.31</v>
      </c>
      <c r="HS26" s="352">
        <v>32949</v>
      </c>
      <c r="HT26" s="181">
        <v>22975.3</v>
      </c>
      <c r="HU26" s="352">
        <v>26599.32</v>
      </c>
      <c r="HV26" s="181">
        <v>23442.120000000003</v>
      </c>
      <c r="HW26" s="265"/>
      <c r="HX26" s="352">
        <v>112020.29999999999</v>
      </c>
      <c r="HY26" s="181">
        <v>52315.48</v>
      </c>
      <c r="HZ26" s="352">
        <v>41326.949999999997</v>
      </c>
      <c r="IA26" s="181">
        <v>31155.48</v>
      </c>
      <c r="IB26" s="352">
        <v>50346.66</v>
      </c>
      <c r="IC26" s="181">
        <v>38380.69</v>
      </c>
      <c r="ID26" s="265"/>
      <c r="IE26" s="352">
        <v>242277.13</v>
      </c>
      <c r="IF26" s="181">
        <v>154151.59000000003</v>
      </c>
      <c r="IG26" s="352">
        <v>63753.54</v>
      </c>
      <c r="IH26" s="181">
        <v>51978.400000000001</v>
      </c>
      <c r="II26" s="352">
        <v>403436.61999999994</v>
      </c>
      <c r="IJ26" s="181">
        <v>58770.3</v>
      </c>
      <c r="IK26" s="265"/>
      <c r="IL26" s="352">
        <v>219592.12</v>
      </c>
      <c r="IM26" s="181">
        <v>131017.95</v>
      </c>
      <c r="IN26" s="352">
        <v>45135.81</v>
      </c>
      <c r="IO26" s="181">
        <v>35812.86</v>
      </c>
      <c r="IP26" s="352">
        <v>21908.489999999998</v>
      </c>
      <c r="IQ26" s="181">
        <v>15371.01</v>
      </c>
      <c r="IR26" s="388"/>
      <c r="IS26" s="352">
        <v>152537.76</v>
      </c>
      <c r="IT26" s="181">
        <v>60043.87</v>
      </c>
      <c r="IU26" s="352">
        <v>40266.76</v>
      </c>
      <c r="IV26" s="181">
        <v>19849.120000000003</v>
      </c>
      <c r="IW26" s="352">
        <v>52168.46</v>
      </c>
      <c r="IX26" s="181">
        <v>40099.339999999997</v>
      </c>
      <c r="IY26" s="265"/>
      <c r="IZ26" s="352">
        <v>164808.22</v>
      </c>
      <c r="JA26" s="181">
        <v>56446.45</v>
      </c>
      <c r="JB26" s="352">
        <v>49321.009999999995</v>
      </c>
      <c r="JC26" s="181">
        <v>36834.61</v>
      </c>
      <c r="JD26" s="352">
        <v>84275.430000000008</v>
      </c>
      <c r="JE26" s="181">
        <v>58680.5</v>
      </c>
      <c r="JF26" s="265"/>
      <c r="JG26" s="352"/>
      <c r="JH26" s="181"/>
      <c r="JI26" s="352"/>
      <c r="JJ26" s="181"/>
      <c r="JK26" s="352"/>
      <c r="JL26" s="181"/>
      <c r="JM26" s="265"/>
      <c r="JN26" s="352"/>
      <c r="JO26" s="181"/>
      <c r="JP26" s="352"/>
      <c r="JQ26" s="181"/>
      <c r="JR26" s="352"/>
      <c r="JS26" s="181"/>
    </row>
    <row r="27" spans="1:279">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2">
        <v>21982</v>
      </c>
      <c r="BP27" s="181">
        <v>3814.1099999999997</v>
      </c>
      <c r="BQ27" s="352">
        <v>21226.21</v>
      </c>
      <c r="BR27" s="181">
        <v>3393.21</v>
      </c>
      <c r="BS27" s="352">
        <v>29040.57</v>
      </c>
      <c r="BT27" s="181">
        <v>9202.57</v>
      </c>
      <c r="BU27" s="352">
        <v>20474.370000000003</v>
      </c>
      <c r="BV27" s="181">
        <v>3628.33</v>
      </c>
      <c r="BW27" s="352">
        <v>48015.05</v>
      </c>
      <c r="BX27" s="181">
        <v>19536.89</v>
      </c>
      <c r="BY27" s="352">
        <v>25373.18</v>
      </c>
      <c r="BZ27" s="181">
        <v>22793.18</v>
      </c>
      <c r="CA27" s="352">
        <v>30914.959999999999</v>
      </c>
      <c r="CB27" s="181">
        <v>15321.369999999999</v>
      </c>
      <c r="CC27" s="352">
        <v>38215.47</v>
      </c>
      <c r="CD27" s="181">
        <v>18310.88</v>
      </c>
      <c r="CE27" s="352">
        <v>50786.76</v>
      </c>
      <c r="CF27" s="181">
        <v>36076.26</v>
      </c>
      <c r="CG27" s="352">
        <v>29408.15</v>
      </c>
      <c r="CH27" s="181">
        <v>12504.880000000001</v>
      </c>
      <c r="CI27" s="352">
        <v>25538.57</v>
      </c>
      <c r="CJ27" s="181">
        <v>5344.15</v>
      </c>
      <c r="CK27" s="265"/>
      <c r="CL27" s="352">
        <v>32192.04</v>
      </c>
      <c r="CM27" s="181">
        <v>8917.93</v>
      </c>
      <c r="CN27" s="352">
        <v>25389.72</v>
      </c>
      <c r="CO27" s="181">
        <v>7170.3099999999995</v>
      </c>
      <c r="CP27" s="352">
        <v>17639.66</v>
      </c>
      <c r="CQ27" s="181">
        <v>2423.16</v>
      </c>
      <c r="CR27" s="352">
        <v>29435.25</v>
      </c>
      <c r="CS27" s="181">
        <v>10423.5</v>
      </c>
      <c r="CT27" s="352">
        <v>21693.94</v>
      </c>
      <c r="CU27" s="181">
        <v>7001.9400000000005</v>
      </c>
      <c r="CV27" s="352">
        <v>27629.86</v>
      </c>
      <c r="CW27" s="181">
        <v>16011.26</v>
      </c>
      <c r="CX27" s="352">
        <v>47070.59</v>
      </c>
      <c r="CY27" s="181">
        <v>35465.14</v>
      </c>
      <c r="CZ27" s="352">
        <v>12680.86</v>
      </c>
      <c r="DA27" s="181">
        <v>10130.86</v>
      </c>
      <c r="DB27" s="352">
        <v>32139.850000000002</v>
      </c>
      <c r="DC27" s="181">
        <v>20364.400000000001</v>
      </c>
      <c r="DD27" s="352">
        <v>71307.899999999994</v>
      </c>
      <c r="DE27" s="181">
        <v>49198.28</v>
      </c>
      <c r="DF27" s="352">
        <v>19805.07</v>
      </c>
      <c r="DG27" s="181">
        <v>10869.85</v>
      </c>
      <c r="DH27" s="352">
        <v>21733.18</v>
      </c>
      <c r="DI27" s="181">
        <v>6035.06</v>
      </c>
      <c r="DJ27" s="265"/>
      <c r="DK27" s="352">
        <v>19391.940000000002</v>
      </c>
      <c r="DL27" s="181">
        <v>6303.74</v>
      </c>
      <c r="DM27" s="352">
        <v>17825.53</v>
      </c>
      <c r="DN27" s="181">
        <v>4221.21</v>
      </c>
      <c r="DO27" s="352">
        <v>19979.239999999998</v>
      </c>
      <c r="DP27" s="181">
        <v>4522.66</v>
      </c>
      <c r="DQ27" s="265"/>
      <c r="DR27" s="352">
        <v>22669.47</v>
      </c>
      <c r="DS27" s="181">
        <v>10292.950000000001</v>
      </c>
      <c r="DT27" s="352">
        <v>13495</v>
      </c>
      <c r="DU27" s="181">
        <v>2592</v>
      </c>
      <c r="DV27" s="352">
        <v>24553.85</v>
      </c>
      <c r="DW27" s="181">
        <v>13577.6</v>
      </c>
      <c r="DX27" s="265"/>
      <c r="DY27" s="352">
        <v>51706.03</v>
      </c>
      <c r="DZ27" s="181">
        <v>38137.040000000001</v>
      </c>
      <c r="EA27" s="352">
        <v>35847.329999999994</v>
      </c>
      <c r="EB27" s="181">
        <v>26981.329999999998</v>
      </c>
      <c r="EC27" s="352">
        <v>16337.82</v>
      </c>
      <c r="ED27" s="181">
        <v>16337.82</v>
      </c>
      <c r="EE27" s="265"/>
      <c r="EF27" s="352">
        <v>68456.289999999994</v>
      </c>
      <c r="EG27" s="181">
        <v>52315.88</v>
      </c>
      <c r="EH27" s="352">
        <v>36393.47</v>
      </c>
      <c r="EI27" s="181">
        <v>24807.48</v>
      </c>
      <c r="EJ27" s="352">
        <v>29135.93</v>
      </c>
      <c r="EK27" s="181">
        <v>17336.89</v>
      </c>
      <c r="EL27" s="265"/>
      <c r="EM27" s="352">
        <v>23760.34</v>
      </c>
      <c r="EN27" s="181">
        <v>11016.93</v>
      </c>
      <c r="EO27" s="352">
        <v>29633.43</v>
      </c>
      <c r="EP27" s="181">
        <v>14626.279999999999</v>
      </c>
      <c r="EQ27" s="352">
        <v>29555.43</v>
      </c>
      <c r="ER27" s="181">
        <v>14388.029999999999</v>
      </c>
      <c r="ES27" s="265"/>
      <c r="ET27" s="352">
        <v>35851.1</v>
      </c>
      <c r="EU27" s="181">
        <v>21389.29</v>
      </c>
      <c r="EV27" s="352">
        <v>45944.41</v>
      </c>
      <c r="EW27" s="181">
        <v>29092.13</v>
      </c>
      <c r="EX27" s="352">
        <v>44145.61</v>
      </c>
      <c r="EY27" s="181">
        <v>32901.85</v>
      </c>
      <c r="EZ27" s="265"/>
      <c r="FA27" s="352">
        <v>59147.579999999994</v>
      </c>
      <c r="FB27" s="181">
        <v>45834.53</v>
      </c>
      <c r="FC27" s="352">
        <v>53693.75</v>
      </c>
      <c r="FD27" s="181">
        <v>43135.820000000007</v>
      </c>
      <c r="FE27" s="352">
        <v>48407.09</v>
      </c>
      <c r="FF27" s="181">
        <v>36172.479999999996</v>
      </c>
      <c r="FG27" s="265"/>
      <c r="FH27" s="352">
        <v>51841.18</v>
      </c>
      <c r="FI27" s="181">
        <v>35727.54</v>
      </c>
      <c r="FJ27" s="352">
        <v>32166.6</v>
      </c>
      <c r="FK27" s="181">
        <v>16876.82</v>
      </c>
      <c r="FL27" s="352">
        <v>26299.119999999999</v>
      </c>
      <c r="FM27" s="181">
        <v>8528.2000000000007</v>
      </c>
      <c r="FN27" s="352">
        <v>21764.880000000001</v>
      </c>
      <c r="FO27" s="181">
        <v>6942.3</v>
      </c>
      <c r="FP27" s="352">
        <v>35645.020000000004</v>
      </c>
      <c r="FQ27" s="181">
        <v>13038.84</v>
      </c>
      <c r="FR27" s="352">
        <v>29826.720000000001</v>
      </c>
      <c r="FS27" s="181">
        <v>14300.310000000001</v>
      </c>
      <c r="FT27" s="265"/>
      <c r="FU27" s="352">
        <v>35740.770000000004</v>
      </c>
      <c r="FV27" s="181">
        <v>20987.33</v>
      </c>
      <c r="FW27" s="352">
        <v>22234.65</v>
      </c>
      <c r="FX27" s="181">
        <v>10688.599999999999</v>
      </c>
      <c r="FY27" s="352">
        <v>26322.07</v>
      </c>
      <c r="FZ27" s="181">
        <v>14046.880000000001</v>
      </c>
      <c r="GA27" s="265"/>
      <c r="GB27" s="352">
        <v>23999.95</v>
      </c>
      <c r="GC27" s="181">
        <v>12788.93</v>
      </c>
      <c r="GD27" s="352">
        <v>27430.41</v>
      </c>
      <c r="GE27" s="181">
        <v>17021.41</v>
      </c>
      <c r="GF27" s="352">
        <v>32677.38</v>
      </c>
      <c r="GG27" s="181">
        <v>20336.5</v>
      </c>
      <c r="GH27" s="265"/>
      <c r="GI27" s="352">
        <v>28632.48</v>
      </c>
      <c r="GJ27" s="181">
        <v>18620.900000000001</v>
      </c>
      <c r="GK27" s="352">
        <v>21059.93</v>
      </c>
      <c r="GL27" s="181">
        <v>11519.8</v>
      </c>
      <c r="GM27" s="352">
        <v>29836.97</v>
      </c>
      <c r="GN27" s="181">
        <v>13580.05</v>
      </c>
      <c r="GO27" s="352">
        <v>16940.95</v>
      </c>
      <c r="GP27" s="181">
        <v>4662.4399999999996</v>
      </c>
      <c r="GQ27" s="352">
        <v>31273.73</v>
      </c>
      <c r="GR27" s="181">
        <v>17731.849999999999</v>
      </c>
      <c r="GS27" s="352">
        <v>20614.239999999998</v>
      </c>
      <c r="GT27" s="181">
        <v>6583.48</v>
      </c>
      <c r="GU27" s="265"/>
      <c r="GV27" s="352">
        <v>24767.53</v>
      </c>
      <c r="GW27" s="181">
        <v>10410.959999999999</v>
      </c>
      <c r="GX27" s="352">
        <v>38318.58</v>
      </c>
      <c r="GY27" s="181">
        <v>26933.579999999998</v>
      </c>
      <c r="GZ27" s="352">
        <v>42606.080000000002</v>
      </c>
      <c r="HA27" s="181">
        <v>27638.120000000003</v>
      </c>
      <c r="HB27" s="265"/>
      <c r="HC27" s="352">
        <v>52446.740000000005</v>
      </c>
      <c r="HD27" s="181">
        <v>29015.32</v>
      </c>
      <c r="HE27" s="352">
        <v>45735.78</v>
      </c>
      <c r="HF27" s="181">
        <v>28181.279999999999</v>
      </c>
      <c r="HG27" s="352">
        <v>40956</v>
      </c>
      <c r="HH27" s="181">
        <v>24345.199999999997</v>
      </c>
      <c r="HI27" s="265"/>
      <c r="HJ27" s="352">
        <v>36280.83</v>
      </c>
      <c r="HK27" s="181">
        <v>18165.690000000002</v>
      </c>
      <c r="HL27" s="352">
        <v>43561.34</v>
      </c>
      <c r="HM27" s="181">
        <v>27435.119999999999</v>
      </c>
      <c r="HN27" s="352">
        <v>28669.239999999998</v>
      </c>
      <c r="HO27" s="181">
        <v>13326.68</v>
      </c>
      <c r="HP27" s="265"/>
      <c r="HQ27" s="352">
        <v>31946.57</v>
      </c>
      <c r="HR27" s="181">
        <v>15396.449999999999</v>
      </c>
      <c r="HS27" s="352">
        <v>38282.54</v>
      </c>
      <c r="HT27" s="181">
        <v>21889.440000000002</v>
      </c>
      <c r="HU27" s="352">
        <v>36770.400000000001</v>
      </c>
      <c r="HV27" s="181">
        <v>19945.46</v>
      </c>
      <c r="HW27" s="265"/>
      <c r="HX27" s="352">
        <v>33653.160000000003</v>
      </c>
      <c r="HY27" s="181">
        <v>19815.16</v>
      </c>
      <c r="HZ27" s="352">
        <v>45740.74</v>
      </c>
      <c r="IA27" s="181">
        <v>29197.08</v>
      </c>
      <c r="IB27" s="352">
        <v>16003.79</v>
      </c>
      <c r="IC27" s="181">
        <v>13430.79</v>
      </c>
      <c r="ID27" s="265"/>
      <c r="IE27" s="352">
        <v>59557.509999999995</v>
      </c>
      <c r="IF27" s="181">
        <v>15619.19</v>
      </c>
      <c r="IG27" s="352">
        <v>36838.17</v>
      </c>
      <c r="IH27" s="181">
        <v>20610.04</v>
      </c>
      <c r="II27" s="352">
        <v>41112.509999999995</v>
      </c>
      <c r="IJ27" s="181">
        <v>19711.34</v>
      </c>
      <c r="IK27" s="265"/>
      <c r="IL27" s="352">
        <v>42492.54</v>
      </c>
      <c r="IM27" s="181">
        <v>24177.72</v>
      </c>
      <c r="IN27" s="352">
        <v>42111.39</v>
      </c>
      <c r="IO27" s="181">
        <v>17730.48</v>
      </c>
      <c r="IP27" s="352">
        <v>32767.14</v>
      </c>
      <c r="IQ27" s="181">
        <v>18416.61</v>
      </c>
      <c r="IR27" s="388"/>
      <c r="IS27" s="352">
        <v>34002.959999999999</v>
      </c>
      <c r="IT27" s="181">
        <v>17813.900000000001</v>
      </c>
      <c r="IU27" s="352">
        <v>48777.760000000002</v>
      </c>
      <c r="IV27" s="181">
        <v>27758.199999999997</v>
      </c>
      <c r="IW27" s="352">
        <v>33463.5</v>
      </c>
      <c r="IX27" s="181">
        <v>30513.5</v>
      </c>
      <c r="IY27" s="265"/>
      <c r="IZ27" s="352">
        <v>58091.260000000009</v>
      </c>
      <c r="JA27" s="181">
        <v>28231.32</v>
      </c>
      <c r="JB27" s="352">
        <v>45046.7</v>
      </c>
      <c r="JC27" s="181">
        <v>21619.360000000001</v>
      </c>
      <c r="JD27" s="352">
        <v>43607.05</v>
      </c>
      <c r="JE27" s="181">
        <v>28546.080000000002</v>
      </c>
      <c r="JF27" s="265"/>
      <c r="JG27" s="352"/>
      <c r="JH27" s="181"/>
      <c r="JI27" s="352"/>
      <c r="JJ27" s="181"/>
      <c r="JK27" s="352"/>
      <c r="JL27" s="181"/>
      <c r="JM27" s="265"/>
      <c r="JN27" s="352"/>
      <c r="JO27" s="181"/>
      <c r="JP27" s="352"/>
      <c r="JQ27" s="181"/>
      <c r="JR27" s="352"/>
      <c r="JS27" s="181"/>
    </row>
    <row r="28" spans="1:279">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2">
        <v>1862395.4299999997</v>
      </c>
      <c r="BP28" s="181">
        <v>1736636.5799999996</v>
      </c>
      <c r="BQ28" s="352">
        <v>1711494.39</v>
      </c>
      <c r="BR28" s="181">
        <v>1589030.9299999997</v>
      </c>
      <c r="BS28" s="352">
        <v>2297675.5300000003</v>
      </c>
      <c r="BT28" s="181">
        <v>2027453.9800000004</v>
      </c>
      <c r="BU28" s="352">
        <v>868810.23</v>
      </c>
      <c r="BV28" s="181">
        <v>739306.84999999986</v>
      </c>
      <c r="BW28" s="352">
        <v>1296574.23</v>
      </c>
      <c r="BX28" s="181">
        <v>1183471.19</v>
      </c>
      <c r="BY28" s="352">
        <v>3818587.7300000009</v>
      </c>
      <c r="BZ28" s="181">
        <v>3483294.58</v>
      </c>
      <c r="CA28" s="352">
        <v>4524717.42</v>
      </c>
      <c r="CB28" s="181">
        <v>4212476.2399999993</v>
      </c>
      <c r="CC28" s="352">
        <v>3920879.44</v>
      </c>
      <c r="CD28" s="181">
        <v>3697719.0600000005</v>
      </c>
      <c r="CE28" s="352">
        <v>5076112.8</v>
      </c>
      <c r="CF28" s="181">
        <v>4483714.9899999993</v>
      </c>
      <c r="CG28" s="352">
        <v>1577208.26</v>
      </c>
      <c r="CH28" s="181">
        <v>1416988.12</v>
      </c>
      <c r="CI28" s="352">
        <v>1173416.6800000002</v>
      </c>
      <c r="CJ28" s="181">
        <v>1074092.53</v>
      </c>
      <c r="CK28" s="265"/>
      <c r="CL28" s="352">
        <v>2639257.4900000002</v>
      </c>
      <c r="CM28" s="181">
        <v>2484808.3400000003</v>
      </c>
      <c r="CN28" s="352">
        <v>2544031.96</v>
      </c>
      <c r="CO28" s="181">
        <v>2229956.71</v>
      </c>
      <c r="CP28" s="352">
        <v>2329448.4000000004</v>
      </c>
      <c r="CQ28" s="181">
        <v>2113288</v>
      </c>
      <c r="CR28" s="352">
        <v>3000135.19</v>
      </c>
      <c r="CS28" s="181">
        <v>2580916.2799999998</v>
      </c>
      <c r="CT28" s="352">
        <v>1039833.8400000001</v>
      </c>
      <c r="CU28" s="181">
        <v>861365.68</v>
      </c>
      <c r="CV28" s="352">
        <v>1635364.6600000004</v>
      </c>
      <c r="CW28" s="181">
        <v>1452135.1</v>
      </c>
      <c r="CX28" s="352">
        <v>4391935.8699999992</v>
      </c>
      <c r="CY28" s="181">
        <v>3963955.9999999991</v>
      </c>
      <c r="CZ28" s="352">
        <v>5650281.8200000012</v>
      </c>
      <c r="DA28" s="181">
        <v>5266703.9600000009</v>
      </c>
      <c r="DB28" s="352">
        <v>4464613.5499999989</v>
      </c>
      <c r="DC28" s="181">
        <v>4137695.13</v>
      </c>
      <c r="DD28" s="352">
        <v>5115500.7</v>
      </c>
      <c r="DE28" s="181">
        <v>4264741.3699999992</v>
      </c>
      <c r="DF28" s="352">
        <v>1849870.6500000004</v>
      </c>
      <c r="DG28" s="181">
        <v>1638975.4500000002</v>
      </c>
      <c r="DH28" s="352">
        <v>1518067.98</v>
      </c>
      <c r="DI28" s="181">
        <v>1401279.29</v>
      </c>
      <c r="DJ28" s="265"/>
      <c r="DK28" s="352">
        <v>3168834.6499999994</v>
      </c>
      <c r="DL28" s="181">
        <v>2854164.0099999993</v>
      </c>
      <c r="DM28" s="352">
        <v>2496517.0400000005</v>
      </c>
      <c r="DN28" s="181">
        <v>2332495.8400000008</v>
      </c>
      <c r="DO28" s="352">
        <v>2909230.7800000003</v>
      </c>
      <c r="DP28" s="181">
        <v>2682183.09</v>
      </c>
      <c r="DQ28" s="265"/>
      <c r="DR28" s="352">
        <v>2138038.1199999992</v>
      </c>
      <c r="DS28" s="181">
        <v>1743109.2099999995</v>
      </c>
      <c r="DT28" s="352">
        <v>235143.66999999998</v>
      </c>
      <c r="DU28" s="181">
        <v>161848.64999999997</v>
      </c>
      <c r="DV28" s="352">
        <v>770882.6100000001</v>
      </c>
      <c r="DW28" s="181">
        <v>615074.00000000012</v>
      </c>
      <c r="DX28" s="265"/>
      <c r="DY28" s="352">
        <v>4946741.8</v>
      </c>
      <c r="DZ28" s="181">
        <v>4415887.7</v>
      </c>
      <c r="EA28" s="352">
        <v>6176895.6800000016</v>
      </c>
      <c r="EB28" s="181">
        <v>5651724.370000002</v>
      </c>
      <c r="EC28" s="352">
        <v>5855733.1200000001</v>
      </c>
      <c r="ED28" s="181">
        <v>5439830.7800000012</v>
      </c>
      <c r="EE28" s="265"/>
      <c r="EF28" s="352">
        <v>6116153.919999999</v>
      </c>
      <c r="EG28" s="181">
        <v>5410756.7699999996</v>
      </c>
      <c r="EH28" s="352">
        <v>3217110.32</v>
      </c>
      <c r="EI28" s="181">
        <v>2882733.34</v>
      </c>
      <c r="EJ28" s="352">
        <v>2262725.9300000002</v>
      </c>
      <c r="EK28" s="181">
        <v>2066488.6799999995</v>
      </c>
      <c r="EL28" s="265"/>
      <c r="EM28" s="352">
        <v>3804196.43</v>
      </c>
      <c r="EN28" s="181">
        <v>3463192.84</v>
      </c>
      <c r="EO28" s="352">
        <v>4392426.0100000007</v>
      </c>
      <c r="EP28" s="181">
        <v>4156824.58</v>
      </c>
      <c r="EQ28" s="352">
        <v>4373966.0199999996</v>
      </c>
      <c r="ER28" s="181">
        <v>3872995.63</v>
      </c>
      <c r="ES28" s="265"/>
      <c r="ET28" s="352">
        <v>5042056.3400000008</v>
      </c>
      <c r="EU28" s="181">
        <v>4466734.0600000005</v>
      </c>
      <c r="EV28" s="352">
        <v>2320581.25</v>
      </c>
      <c r="EW28" s="181">
        <v>2077424.1600000001</v>
      </c>
      <c r="EX28" s="352">
        <v>3185787.2399999998</v>
      </c>
      <c r="EY28" s="181">
        <v>2894578.1100000003</v>
      </c>
      <c r="EZ28" s="265"/>
      <c r="FA28" s="352">
        <v>6440375.1800000006</v>
      </c>
      <c r="FB28" s="181">
        <v>5836803.9999999991</v>
      </c>
      <c r="FC28" s="352">
        <v>7147219.6500000022</v>
      </c>
      <c r="FD28" s="181">
        <v>6458440.8200000012</v>
      </c>
      <c r="FE28" s="352">
        <v>7124783.4900000021</v>
      </c>
      <c r="FF28" s="181">
        <v>6613726.3800000008</v>
      </c>
      <c r="FG28" s="265"/>
      <c r="FH28" s="352">
        <v>5855881.7599999988</v>
      </c>
      <c r="FI28" s="181">
        <v>5139781.6400000006</v>
      </c>
      <c r="FJ28" s="352">
        <v>3487386.54</v>
      </c>
      <c r="FK28" s="181">
        <v>3350130.5699999994</v>
      </c>
      <c r="FL28" s="352">
        <v>2376702.0600000005</v>
      </c>
      <c r="FM28" s="181">
        <v>2188031.79</v>
      </c>
      <c r="FN28" s="352">
        <v>4822440.1300000008</v>
      </c>
      <c r="FO28" s="181">
        <v>4242547.4799999995</v>
      </c>
      <c r="FP28" s="352">
        <v>3825882.9000000004</v>
      </c>
      <c r="FQ28" s="181">
        <v>3551631.0100000002</v>
      </c>
      <c r="FR28" s="352">
        <v>3961902.56</v>
      </c>
      <c r="FS28" s="181">
        <v>3701554.689999999</v>
      </c>
      <c r="FT28" s="265"/>
      <c r="FU28" s="352">
        <v>6111331.2499999991</v>
      </c>
      <c r="FV28" s="181">
        <v>5380595.9999999991</v>
      </c>
      <c r="FW28" s="352">
        <v>1865355.58</v>
      </c>
      <c r="FX28" s="181">
        <v>1563652.97</v>
      </c>
      <c r="FY28" s="352">
        <v>2211392.5300000003</v>
      </c>
      <c r="FZ28" s="181">
        <v>1976368.8800000001</v>
      </c>
      <c r="GA28" s="265"/>
      <c r="GB28" s="352">
        <v>6555896.7200000016</v>
      </c>
      <c r="GC28" s="181">
        <v>5810646.8000000007</v>
      </c>
      <c r="GD28" s="352">
        <v>8165984.3199999994</v>
      </c>
      <c r="GE28" s="181">
        <v>7524535.3599999994</v>
      </c>
      <c r="GF28" s="352">
        <v>6781598.0100000016</v>
      </c>
      <c r="GG28" s="181">
        <v>6147045.4499999993</v>
      </c>
      <c r="GH28" s="265"/>
      <c r="GI28" s="352">
        <v>8201056.3200000012</v>
      </c>
      <c r="GJ28" s="181">
        <v>6956723.8300000001</v>
      </c>
      <c r="GK28" s="352">
        <v>4028130.7199999997</v>
      </c>
      <c r="GL28" s="181">
        <v>3542208.55</v>
      </c>
      <c r="GM28" s="352">
        <v>2977961.46</v>
      </c>
      <c r="GN28" s="181">
        <v>2744175.8700000006</v>
      </c>
      <c r="GO28" s="352">
        <v>5022212.3100000005</v>
      </c>
      <c r="GP28" s="181">
        <v>4451560.34</v>
      </c>
      <c r="GQ28" s="352">
        <v>4548668.74</v>
      </c>
      <c r="GR28" s="181">
        <v>4152806.5300000003</v>
      </c>
      <c r="GS28" s="352">
        <v>4666504.66</v>
      </c>
      <c r="GT28" s="181">
        <v>3750492.1400000006</v>
      </c>
      <c r="GU28" s="265"/>
      <c r="GV28" s="352">
        <v>5595845.2800000021</v>
      </c>
      <c r="GW28" s="181">
        <v>4920881.07</v>
      </c>
      <c r="GX28" s="352">
        <v>1889909.4300000002</v>
      </c>
      <c r="GY28" s="181">
        <v>1677277.6700000004</v>
      </c>
      <c r="GZ28" s="352">
        <v>2984746.14</v>
      </c>
      <c r="HA28" s="181">
        <v>2720143.9600000004</v>
      </c>
      <c r="HB28" s="265"/>
      <c r="HC28" s="352">
        <v>7083033.1799999997</v>
      </c>
      <c r="HD28" s="181">
        <v>6276920.54</v>
      </c>
      <c r="HE28" s="352">
        <v>8424017.4400000013</v>
      </c>
      <c r="HF28" s="181">
        <v>7576735.5099999998</v>
      </c>
      <c r="HG28" s="352">
        <v>6739026.2299999986</v>
      </c>
      <c r="HH28" s="181">
        <v>6145467.75</v>
      </c>
      <c r="HI28" s="265"/>
      <c r="HJ28" s="352">
        <v>9309782.4500000011</v>
      </c>
      <c r="HK28" s="181">
        <v>7722721.450000002</v>
      </c>
      <c r="HL28" s="352">
        <v>3448817.13</v>
      </c>
      <c r="HM28" s="181">
        <v>3059610.7399999993</v>
      </c>
      <c r="HN28" s="352">
        <v>2823637.2800000003</v>
      </c>
      <c r="HO28" s="181">
        <v>2449781.2400000002</v>
      </c>
      <c r="HP28" s="265"/>
      <c r="HQ28" s="352">
        <v>5366676.7200000007</v>
      </c>
      <c r="HR28" s="181">
        <v>4478405.66</v>
      </c>
      <c r="HS28" s="352">
        <v>4087002.7899999996</v>
      </c>
      <c r="HT28" s="181">
        <v>3180385.67</v>
      </c>
      <c r="HU28" s="352">
        <v>4230928.5299999993</v>
      </c>
      <c r="HV28" s="181">
        <v>3361030.1400000006</v>
      </c>
      <c r="HW28" s="265"/>
      <c r="HX28" s="352">
        <v>6273102.3600000003</v>
      </c>
      <c r="HY28" s="181">
        <v>5468041.9700000007</v>
      </c>
      <c r="HZ28" s="352">
        <v>2184214.96</v>
      </c>
      <c r="IA28" s="181">
        <v>1851367.7799999998</v>
      </c>
      <c r="IB28" s="352">
        <v>3214630.94</v>
      </c>
      <c r="IC28" s="181">
        <v>2614926.23</v>
      </c>
      <c r="ID28" s="265"/>
      <c r="IE28" s="352">
        <v>7194801.1699999999</v>
      </c>
      <c r="IF28" s="181">
        <v>5976489.1199999982</v>
      </c>
      <c r="IG28" s="352">
        <v>8229714.8200000003</v>
      </c>
      <c r="IH28" s="181">
        <v>6958722.5299999993</v>
      </c>
      <c r="II28" s="352">
        <v>7332790.459999999</v>
      </c>
      <c r="IJ28" s="181">
        <v>6078919.5499999998</v>
      </c>
      <c r="IK28" s="265"/>
      <c r="IL28" s="352">
        <v>7501877.8600000003</v>
      </c>
      <c r="IM28" s="181">
        <v>5506557.5999999996</v>
      </c>
      <c r="IN28" s="352">
        <v>4976990.82</v>
      </c>
      <c r="IO28" s="181">
        <v>4282568.26</v>
      </c>
      <c r="IP28" s="352">
        <v>2638218.1599999997</v>
      </c>
      <c r="IQ28" s="181">
        <v>2249137.0099999998</v>
      </c>
      <c r="IR28" s="388"/>
      <c r="IS28" s="352">
        <v>4798829.1599999992</v>
      </c>
      <c r="IT28" s="181">
        <v>3899563.8499999996</v>
      </c>
      <c r="IU28" s="352">
        <v>4335277.9300000016</v>
      </c>
      <c r="IV28" s="181">
        <v>3713084.7600000002</v>
      </c>
      <c r="IW28" s="352">
        <v>3897039.63</v>
      </c>
      <c r="IX28" s="181">
        <v>3351673.19</v>
      </c>
      <c r="IY28" s="265"/>
      <c r="IZ28" s="352">
        <v>7092985.2700000023</v>
      </c>
      <c r="JA28" s="181">
        <v>6372241.0900000008</v>
      </c>
      <c r="JB28" s="352">
        <v>2150224.0400000005</v>
      </c>
      <c r="JC28" s="181">
        <v>1835600.2599999998</v>
      </c>
      <c r="JD28" s="352">
        <v>3337154.4899999998</v>
      </c>
      <c r="JE28" s="181">
        <v>2965746.28</v>
      </c>
      <c r="JF28" s="265"/>
      <c r="JG28" s="352"/>
      <c r="JH28" s="181"/>
      <c r="JI28" s="352"/>
      <c r="JJ28" s="181"/>
      <c r="JK28" s="352"/>
      <c r="JL28" s="181"/>
      <c r="JM28" s="265"/>
      <c r="JN28" s="352"/>
      <c r="JO28" s="181"/>
      <c r="JP28" s="352"/>
      <c r="JQ28" s="181"/>
      <c r="JR28" s="352"/>
      <c r="JS28" s="181"/>
    </row>
    <row r="29" spans="1:279" ht="13.8"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2">
        <v>52359.87</v>
      </c>
      <c r="BP29" s="181">
        <v>48095.61</v>
      </c>
      <c r="BQ29" s="352">
        <v>19387.730000000003</v>
      </c>
      <c r="BR29" s="181">
        <v>15087.539999999999</v>
      </c>
      <c r="BS29" s="352">
        <v>64928.150000000009</v>
      </c>
      <c r="BT29" s="181">
        <v>58497.37</v>
      </c>
      <c r="BU29" s="352">
        <v>28733.96</v>
      </c>
      <c r="BV29" s="181">
        <v>24393.4</v>
      </c>
      <c r="BW29" s="352">
        <v>84170.17</v>
      </c>
      <c r="BX29" s="181">
        <v>79781.47</v>
      </c>
      <c r="BY29" s="352">
        <v>118272.45000000003</v>
      </c>
      <c r="BZ29" s="181">
        <v>110091.90000000001</v>
      </c>
      <c r="CA29" s="352">
        <v>114602.57</v>
      </c>
      <c r="CB29" s="181">
        <v>110231.26999999999</v>
      </c>
      <c r="CC29" s="352">
        <v>36728.020000000004</v>
      </c>
      <c r="CD29" s="181">
        <v>32041.91</v>
      </c>
      <c r="CE29" s="352">
        <v>317325.07</v>
      </c>
      <c r="CF29" s="181">
        <v>304587.55</v>
      </c>
      <c r="CG29" s="352">
        <v>30345.62</v>
      </c>
      <c r="CH29" s="181">
        <v>26228.399999999998</v>
      </c>
      <c r="CI29" s="352">
        <v>76985.83</v>
      </c>
      <c r="CJ29" s="181">
        <v>72989.350000000006</v>
      </c>
      <c r="CK29" s="265"/>
      <c r="CL29" s="352">
        <v>66891.87000000001</v>
      </c>
      <c r="CM29" s="181">
        <v>61052.240000000005</v>
      </c>
      <c r="CN29" s="352">
        <v>53727.929999999993</v>
      </c>
      <c r="CO29" s="181">
        <v>49111.45</v>
      </c>
      <c r="CP29" s="352">
        <v>16641.61</v>
      </c>
      <c r="CQ29" s="181">
        <v>12857.869999999999</v>
      </c>
      <c r="CR29" s="352">
        <v>46513.780000000006</v>
      </c>
      <c r="CS29" s="181">
        <v>36091.22</v>
      </c>
      <c r="CT29" s="352">
        <v>77771.929999999993</v>
      </c>
      <c r="CU29" s="181">
        <v>74751.709999999992</v>
      </c>
      <c r="CV29" s="352">
        <v>38365.269999999997</v>
      </c>
      <c r="CW29" s="181">
        <v>34310.080000000002</v>
      </c>
      <c r="CX29" s="352">
        <v>293425.59000000003</v>
      </c>
      <c r="CY29" s="181">
        <v>285434.92000000004</v>
      </c>
      <c r="CZ29" s="352">
        <v>40229.909999999996</v>
      </c>
      <c r="DA29" s="181">
        <v>36211.980000000003</v>
      </c>
      <c r="DB29" s="352">
        <v>22461.41</v>
      </c>
      <c r="DC29" s="181">
        <v>18620.300000000003</v>
      </c>
      <c r="DD29" s="352">
        <v>263942.63</v>
      </c>
      <c r="DE29" s="181">
        <v>255362.78000000003</v>
      </c>
      <c r="DF29" s="352">
        <v>59000.549999999996</v>
      </c>
      <c r="DG29" s="181">
        <v>54435.18</v>
      </c>
      <c r="DH29" s="352">
        <v>49952.480000000003</v>
      </c>
      <c r="DI29" s="181">
        <v>46324.7</v>
      </c>
      <c r="DJ29" s="265"/>
      <c r="DK29" s="352">
        <v>72662.86</v>
      </c>
      <c r="DL29" s="181">
        <v>66827.86</v>
      </c>
      <c r="DM29" s="352">
        <v>69862.23</v>
      </c>
      <c r="DN29" s="181">
        <v>65149.55</v>
      </c>
      <c r="DO29" s="352">
        <v>42954.490000000005</v>
      </c>
      <c r="DP29" s="181">
        <v>35941.619999999995</v>
      </c>
      <c r="DQ29" s="265"/>
      <c r="DR29" s="352">
        <v>88545.66</v>
      </c>
      <c r="DS29" s="181">
        <v>79272.23</v>
      </c>
      <c r="DT29" s="352">
        <v>46625.979999999996</v>
      </c>
      <c r="DU29" s="181">
        <v>41270.380000000005</v>
      </c>
      <c r="DV29" s="352">
        <v>25951.07</v>
      </c>
      <c r="DW29" s="181">
        <v>19782.769999999997</v>
      </c>
      <c r="DX29" s="265"/>
      <c r="DY29" s="352">
        <v>196200.87000000002</v>
      </c>
      <c r="DZ29" s="181">
        <v>187693.71999999997</v>
      </c>
      <c r="EA29" s="352">
        <v>30324.94</v>
      </c>
      <c r="EB29" s="181">
        <v>24243.99</v>
      </c>
      <c r="EC29" s="352">
        <v>30643.119999999999</v>
      </c>
      <c r="ED29" s="181">
        <v>27824.079999999998</v>
      </c>
      <c r="EE29" s="265"/>
      <c r="EF29" s="352">
        <v>280714.42</v>
      </c>
      <c r="EG29" s="181">
        <v>267017.27999999997</v>
      </c>
      <c r="EH29" s="352">
        <v>72851.3</v>
      </c>
      <c r="EI29" s="181">
        <v>66087.3</v>
      </c>
      <c r="EJ29" s="352">
        <v>59783.8</v>
      </c>
      <c r="EK29" s="181">
        <v>53747.8</v>
      </c>
      <c r="EL29" s="265"/>
      <c r="EM29" s="352">
        <v>83186.149999999994</v>
      </c>
      <c r="EN29" s="181">
        <v>75464.62</v>
      </c>
      <c r="EO29" s="352">
        <v>35223.360000000001</v>
      </c>
      <c r="EP29" s="181">
        <v>29576.32</v>
      </c>
      <c r="EQ29" s="352">
        <v>43156.25</v>
      </c>
      <c r="ER29" s="181">
        <v>38517.25</v>
      </c>
      <c r="ES29" s="265"/>
      <c r="ET29" s="352">
        <v>60881.46</v>
      </c>
      <c r="EU29" s="181">
        <v>54045.759999999995</v>
      </c>
      <c r="EV29" s="352">
        <v>81536.62</v>
      </c>
      <c r="EW29" s="181">
        <v>75031.61</v>
      </c>
      <c r="EX29" s="352">
        <v>74743.63</v>
      </c>
      <c r="EY29" s="181">
        <v>69139.63</v>
      </c>
      <c r="EZ29" s="265"/>
      <c r="FA29" s="352">
        <v>395418.87</v>
      </c>
      <c r="FB29" s="181">
        <v>384384.52999999997</v>
      </c>
      <c r="FC29" s="352">
        <v>79518.180000000008</v>
      </c>
      <c r="FD29" s="181">
        <v>76134.180000000008</v>
      </c>
      <c r="FE29" s="352">
        <v>77786.820000000007</v>
      </c>
      <c r="FF29" s="181">
        <v>72360.820000000007</v>
      </c>
      <c r="FG29" s="265"/>
      <c r="FH29" s="352">
        <v>254129.71</v>
      </c>
      <c r="FI29" s="181">
        <v>243208.64</v>
      </c>
      <c r="FJ29" s="352">
        <v>106107.40999999999</v>
      </c>
      <c r="FK29" s="181">
        <v>91048.049999999988</v>
      </c>
      <c r="FL29" s="352">
        <v>81031.820000000007</v>
      </c>
      <c r="FM29" s="181">
        <v>75336.820000000007</v>
      </c>
      <c r="FN29" s="352">
        <v>93762.54</v>
      </c>
      <c r="FO29" s="181">
        <v>85805.34</v>
      </c>
      <c r="FP29" s="352">
        <v>14256.17</v>
      </c>
      <c r="FQ29" s="181">
        <v>9976.17</v>
      </c>
      <c r="FR29" s="352">
        <v>43892.14</v>
      </c>
      <c r="FS29" s="181">
        <v>38162.14</v>
      </c>
      <c r="FT29" s="265"/>
      <c r="FU29" s="352">
        <v>129155.5</v>
      </c>
      <c r="FV29" s="181">
        <v>121278.32</v>
      </c>
      <c r="FW29" s="352">
        <v>43149.869999999995</v>
      </c>
      <c r="FX29" s="181">
        <v>37044.869999999995</v>
      </c>
      <c r="FY29" s="352">
        <v>28733.739999999998</v>
      </c>
      <c r="FZ29" s="181">
        <v>23353.739999999998</v>
      </c>
      <c r="GA29" s="265"/>
      <c r="GB29" s="352">
        <v>301091.73000000004</v>
      </c>
      <c r="GC29" s="181">
        <v>291408.14</v>
      </c>
      <c r="GD29" s="352">
        <v>116501.83</v>
      </c>
      <c r="GE29" s="181">
        <v>109936.83</v>
      </c>
      <c r="GF29" s="352">
        <v>98763.59</v>
      </c>
      <c r="GG29" s="181">
        <v>91128.59</v>
      </c>
      <c r="GH29" s="265"/>
      <c r="GI29" s="352">
        <v>270348.51</v>
      </c>
      <c r="GJ29" s="181">
        <v>258825.46999999997</v>
      </c>
      <c r="GK29" s="352">
        <v>112145.07</v>
      </c>
      <c r="GL29" s="181">
        <v>101980.07</v>
      </c>
      <c r="GM29" s="352">
        <v>58036.009999999995</v>
      </c>
      <c r="GN29" s="181">
        <v>51886.009999999995</v>
      </c>
      <c r="GO29" s="352">
        <v>129293.56</v>
      </c>
      <c r="GP29" s="181">
        <v>116335.73000000001</v>
      </c>
      <c r="GQ29" s="352">
        <v>61476.14</v>
      </c>
      <c r="GR29" s="181">
        <v>53338.14</v>
      </c>
      <c r="GS29" s="352">
        <v>64437.3</v>
      </c>
      <c r="GT29" s="181">
        <v>55352.3</v>
      </c>
      <c r="GU29" s="265"/>
      <c r="GV29" s="352">
        <v>162592.75</v>
      </c>
      <c r="GW29" s="181">
        <v>146064.76999999999</v>
      </c>
      <c r="GX29" s="352">
        <v>78380.23</v>
      </c>
      <c r="GY29" s="181">
        <v>70771.23</v>
      </c>
      <c r="GZ29" s="352">
        <v>115947.79000000001</v>
      </c>
      <c r="HA29" s="181">
        <v>104926.77</v>
      </c>
      <c r="HB29" s="265"/>
      <c r="HC29" s="352">
        <v>396427.89999999991</v>
      </c>
      <c r="HD29" s="181">
        <v>383477.55999999994</v>
      </c>
      <c r="HE29" s="352">
        <v>113147.58</v>
      </c>
      <c r="HF29" s="181">
        <v>100365.83</v>
      </c>
      <c r="HG29" s="352">
        <v>87694.65</v>
      </c>
      <c r="HH29" s="181">
        <v>76950.11</v>
      </c>
      <c r="HI29" s="265"/>
      <c r="HJ29" s="352">
        <v>333451.14</v>
      </c>
      <c r="HK29" s="181">
        <v>312929.31</v>
      </c>
      <c r="HL29" s="352">
        <v>96883.180000000008</v>
      </c>
      <c r="HM29" s="181">
        <v>88311.49</v>
      </c>
      <c r="HN29" s="352">
        <v>93838.53</v>
      </c>
      <c r="HO29" s="181">
        <v>85363.459999999992</v>
      </c>
      <c r="HP29" s="265"/>
      <c r="HQ29" s="352">
        <v>133905.32999999999</v>
      </c>
      <c r="HR29" s="181">
        <v>120612.9</v>
      </c>
      <c r="HS29" s="352">
        <v>73536.28</v>
      </c>
      <c r="HT29" s="181">
        <v>67671.28</v>
      </c>
      <c r="HU29" s="352">
        <v>52636.119999999995</v>
      </c>
      <c r="HV29" s="181">
        <v>45921.119999999995</v>
      </c>
      <c r="HW29" s="265"/>
      <c r="HX29" s="352">
        <v>127433.20000000001</v>
      </c>
      <c r="HY29" s="181">
        <v>113477.07</v>
      </c>
      <c r="HZ29" s="352">
        <v>96132.91</v>
      </c>
      <c r="IA29" s="181">
        <v>71787.11</v>
      </c>
      <c r="IB29" s="352">
        <v>120311.31999999999</v>
      </c>
      <c r="IC29" s="181">
        <v>110621.31999999999</v>
      </c>
      <c r="ID29" s="265"/>
      <c r="IE29" s="352">
        <v>407979.83</v>
      </c>
      <c r="IF29" s="181">
        <v>382311.71</v>
      </c>
      <c r="IG29" s="352">
        <v>148647.75999999998</v>
      </c>
      <c r="IH29" s="181">
        <v>138073.70999999996</v>
      </c>
      <c r="II29" s="352">
        <v>125555.35</v>
      </c>
      <c r="IJ29" s="181">
        <v>111725.35</v>
      </c>
      <c r="IK29" s="265"/>
      <c r="IL29" s="352">
        <v>162661.76999999999</v>
      </c>
      <c r="IM29" s="181">
        <v>145186.86000000002</v>
      </c>
      <c r="IN29" s="352">
        <v>114771.37</v>
      </c>
      <c r="IO29" s="181">
        <v>95501.569999999992</v>
      </c>
      <c r="IP29" s="352">
        <v>136528.31</v>
      </c>
      <c r="IQ29" s="181">
        <v>118740.77000000002</v>
      </c>
      <c r="IR29" s="388"/>
      <c r="IS29" s="352">
        <v>109088.18</v>
      </c>
      <c r="IT29" s="181">
        <v>87020.44</v>
      </c>
      <c r="IU29" s="352">
        <v>65513.990000000005</v>
      </c>
      <c r="IV29" s="181">
        <v>48459.44</v>
      </c>
      <c r="IW29" s="352">
        <v>94383.679999999993</v>
      </c>
      <c r="IX29" s="181">
        <v>84749.28</v>
      </c>
      <c r="IY29" s="265"/>
      <c r="IZ29" s="352">
        <v>137415.85</v>
      </c>
      <c r="JA29" s="181">
        <v>130430.84999999999</v>
      </c>
      <c r="JB29" s="352">
        <v>86860.92</v>
      </c>
      <c r="JC29" s="181">
        <v>78593.22</v>
      </c>
      <c r="JD29" s="352">
        <v>94769.69</v>
      </c>
      <c r="JE29" s="181">
        <v>86909.69</v>
      </c>
      <c r="JF29" s="265"/>
      <c r="JG29" s="352"/>
      <c r="JH29" s="181"/>
      <c r="JI29" s="352"/>
      <c r="JJ29" s="181"/>
      <c r="JK29" s="352"/>
      <c r="JL29" s="181"/>
      <c r="JM29" s="265"/>
      <c r="JN29" s="352"/>
      <c r="JO29" s="181"/>
      <c r="JP29" s="352"/>
      <c r="JQ29" s="181"/>
      <c r="JR29" s="352"/>
      <c r="JS29" s="181"/>
    </row>
    <row r="30" spans="1:279" ht="13.8" thickBot="1">
      <c r="A30" s="82" t="s">
        <v>78</v>
      </c>
      <c r="B30" s="188">
        <f>SUM(B20:B29)</f>
        <v>28529212</v>
      </c>
      <c r="C30" s="189">
        <f t="shared" ref="C30:AL30" si="109">SUM(C20:C29)</f>
        <v>26106763</v>
      </c>
      <c r="D30" s="188">
        <f>SUM(D20:D29)</f>
        <v>22420112</v>
      </c>
      <c r="E30" s="189">
        <f t="shared" si="109"/>
        <v>20697919</v>
      </c>
      <c r="F30" s="188">
        <f>SUM(F20:F29)</f>
        <v>20990694</v>
      </c>
      <c r="G30" s="189">
        <f t="shared" si="109"/>
        <v>19040839</v>
      </c>
      <c r="H30" s="83">
        <f>SUM(H20:H29)</f>
        <v>22940583</v>
      </c>
      <c r="I30" s="84">
        <f t="shared" si="109"/>
        <v>20224816</v>
      </c>
      <c r="J30" s="190">
        <f>SUM(J20:J29)</f>
        <v>9079889</v>
      </c>
      <c r="K30" s="189">
        <f t="shared" si="109"/>
        <v>8100121</v>
      </c>
      <c r="L30" s="190">
        <f>SUM(L20:L29)</f>
        <v>19922892</v>
      </c>
      <c r="M30" s="189">
        <f t="shared" si="109"/>
        <v>17463754</v>
      </c>
      <c r="N30" s="159"/>
      <c r="O30" s="188">
        <f>SUM(O20:O29)</f>
        <v>14624617</v>
      </c>
      <c r="P30" s="189">
        <f t="shared" si="109"/>
        <v>12726698</v>
      </c>
      <c r="Q30" s="188">
        <f>SUM(Q20:Q29)</f>
        <v>6047197</v>
      </c>
      <c r="R30" s="189">
        <f t="shared" si="109"/>
        <v>5263285</v>
      </c>
      <c r="S30" s="190">
        <f>SUM(S20:S29)</f>
        <v>20311305</v>
      </c>
      <c r="T30" s="189">
        <f t="shared" si="109"/>
        <v>17955389</v>
      </c>
      <c r="U30" s="190">
        <f>SUM(U20:U29)</f>
        <v>16066324</v>
      </c>
      <c r="V30" s="189">
        <f t="shared" si="109"/>
        <v>13923301</v>
      </c>
      <c r="W30" s="190">
        <f>SUM(W20:W29)</f>
        <v>19113987</v>
      </c>
      <c r="X30" s="189">
        <f t="shared" si="109"/>
        <v>16959729</v>
      </c>
      <c r="Y30" s="188">
        <f>SUM(Y20:Y29)</f>
        <v>18632358</v>
      </c>
      <c r="Z30" s="189">
        <f>SUM(Z20:Z29)</f>
        <v>16704023</v>
      </c>
      <c r="AA30" s="188">
        <f>SUM(AA20:AA29)</f>
        <v>26790663</v>
      </c>
      <c r="AB30" s="191">
        <f t="shared" si="109"/>
        <v>24361514</v>
      </c>
      <c r="AC30" s="188">
        <f>SUM(AC20:AC29)</f>
        <v>22102355</v>
      </c>
      <c r="AD30" s="191">
        <f t="shared" si="109"/>
        <v>20207971</v>
      </c>
      <c r="AE30" s="188">
        <f>SUM(AE20:AE29)</f>
        <v>21935912</v>
      </c>
      <c r="AF30" s="189">
        <f t="shared" si="109"/>
        <v>19971405</v>
      </c>
      <c r="AG30" s="188">
        <f>SUM(AG20:AG29)</f>
        <v>27577240</v>
      </c>
      <c r="AH30" s="189">
        <f t="shared" si="109"/>
        <v>25319509</v>
      </c>
      <c r="AI30" s="188">
        <f>SUM(AI20:AI29)</f>
        <v>19254299</v>
      </c>
      <c r="AJ30" s="189">
        <f t="shared" si="109"/>
        <v>17342600</v>
      </c>
      <c r="AK30" s="188">
        <f>SUM(AK20:AK29)</f>
        <v>14753625</v>
      </c>
      <c r="AL30" s="189">
        <f t="shared" si="109"/>
        <v>13097392</v>
      </c>
      <c r="AM30" s="265"/>
      <c r="AN30" s="188">
        <f>SUM(AN20:AN29)</f>
        <v>11747270</v>
      </c>
      <c r="AO30" s="189">
        <f t="shared" ref="AO30" si="110">SUM(AO20:AO29)</f>
        <v>10147842</v>
      </c>
      <c r="AP30" s="188">
        <f t="shared" ref="AP30:BK30" si="111">SUM(AP20:AP29)</f>
        <v>10328422</v>
      </c>
      <c r="AQ30" s="189">
        <f t="shared" si="111"/>
        <v>9091858</v>
      </c>
      <c r="AR30" s="188">
        <f t="shared" si="111"/>
        <v>21769134</v>
      </c>
      <c r="AS30" s="189">
        <f t="shared" si="111"/>
        <v>18957656</v>
      </c>
      <c r="AT30" s="188">
        <f t="shared" si="111"/>
        <v>20790820</v>
      </c>
      <c r="AU30" s="189">
        <f t="shared" si="111"/>
        <v>18224060</v>
      </c>
      <c r="AV30" s="188">
        <f t="shared" si="111"/>
        <v>17584060</v>
      </c>
      <c r="AW30" s="189">
        <f t="shared" si="111"/>
        <v>15622424</v>
      </c>
      <c r="AX30" s="188">
        <f t="shared" si="111"/>
        <v>20360571</v>
      </c>
      <c r="AY30" s="189">
        <f t="shared" si="111"/>
        <v>18345638</v>
      </c>
      <c r="AZ30" s="188">
        <f t="shared" si="111"/>
        <v>25934608</v>
      </c>
      <c r="BA30" s="189">
        <f t="shared" si="111"/>
        <v>23494005</v>
      </c>
      <c r="BB30" s="188">
        <f t="shared" si="111"/>
        <v>27523409</v>
      </c>
      <c r="BC30" s="189">
        <f t="shared" si="111"/>
        <v>25569648</v>
      </c>
      <c r="BD30" s="188">
        <f t="shared" si="111"/>
        <v>27595157</v>
      </c>
      <c r="BE30" s="189">
        <f t="shared" si="111"/>
        <v>25520817</v>
      </c>
      <c r="BF30" s="188">
        <f t="shared" si="111"/>
        <v>26595027</v>
      </c>
      <c r="BG30" s="189">
        <f t="shared" si="111"/>
        <v>24005948</v>
      </c>
      <c r="BH30" s="188">
        <f t="shared" si="111"/>
        <v>18911616</v>
      </c>
      <c r="BI30" s="189">
        <f t="shared" si="111"/>
        <v>17003707</v>
      </c>
      <c r="BJ30" s="188">
        <f t="shared" si="111"/>
        <v>17024377</v>
      </c>
      <c r="BK30" s="189">
        <f t="shared" si="111"/>
        <v>15272220</v>
      </c>
      <c r="BL30" s="265"/>
      <c r="BM30" s="188">
        <f t="shared" ref="BM30:CJ30" si="112">SUM(BM20:BM29)</f>
        <v>15685344</v>
      </c>
      <c r="BN30" s="189">
        <f t="shared" si="112"/>
        <v>13705155</v>
      </c>
      <c r="BO30" s="188">
        <f t="shared" si="112"/>
        <v>15215109.239999998</v>
      </c>
      <c r="BP30" s="189">
        <f t="shared" si="112"/>
        <v>13692890.999999991</v>
      </c>
      <c r="BQ30" s="188">
        <f t="shared" si="112"/>
        <v>17612079.079999998</v>
      </c>
      <c r="BR30" s="189">
        <f t="shared" si="112"/>
        <v>15451586.409999998</v>
      </c>
      <c r="BS30" s="188">
        <f t="shared" si="112"/>
        <v>23782691.079999994</v>
      </c>
      <c r="BT30" s="189">
        <f t="shared" si="112"/>
        <v>20876269.060000002</v>
      </c>
      <c r="BU30" s="188">
        <f t="shared" si="112"/>
        <v>19954719.47000001</v>
      </c>
      <c r="BV30" s="189">
        <f t="shared" si="112"/>
        <v>17682813.899999999</v>
      </c>
      <c r="BW30" s="188">
        <f t="shared" si="112"/>
        <v>23382826.060000002</v>
      </c>
      <c r="BX30" s="189">
        <f t="shared" si="112"/>
        <v>20836278.940000005</v>
      </c>
      <c r="BY30" s="188">
        <f t="shared" si="112"/>
        <v>30727437.769999985</v>
      </c>
      <c r="BZ30" s="189">
        <f t="shared" si="112"/>
        <v>27672028.309999995</v>
      </c>
      <c r="CA30" s="188">
        <f t="shared" si="112"/>
        <v>28096175.670000002</v>
      </c>
      <c r="CB30" s="189">
        <f t="shared" si="112"/>
        <v>25578936.229999997</v>
      </c>
      <c r="CC30" s="188">
        <f t="shared" si="112"/>
        <v>29465674.679999996</v>
      </c>
      <c r="CD30" s="189">
        <f t="shared" si="112"/>
        <v>26745972.559999999</v>
      </c>
      <c r="CE30" s="188">
        <f t="shared" si="112"/>
        <v>30373084.750000011</v>
      </c>
      <c r="CF30" s="189">
        <f t="shared" si="112"/>
        <v>27098437.640000004</v>
      </c>
      <c r="CG30" s="188">
        <f t="shared" si="112"/>
        <v>23323685.089999992</v>
      </c>
      <c r="CH30" s="189">
        <f t="shared" si="112"/>
        <v>21137352.25</v>
      </c>
      <c r="CI30" s="188">
        <f t="shared" si="112"/>
        <v>17741693.990000002</v>
      </c>
      <c r="CJ30" s="189">
        <f t="shared" si="112"/>
        <v>15840440.420000002</v>
      </c>
      <c r="CK30" s="265"/>
      <c r="CL30" s="188">
        <f t="shared" ref="CL30:CM30" si="113">SUM(CL20:CL29)</f>
        <v>18634729.569999989</v>
      </c>
      <c r="CM30" s="189">
        <f t="shared" si="113"/>
        <v>16282672.539999997</v>
      </c>
      <c r="CN30" s="188">
        <f t="shared" ref="CN30:CO30" si="114">SUM(CN20:CN29)</f>
        <v>17258024.649999995</v>
      </c>
      <c r="CO30" s="189">
        <f t="shared" si="114"/>
        <v>15355909.959999997</v>
      </c>
      <c r="CP30" s="188">
        <f t="shared" ref="CP30:CQ30" si="115">SUM(CP20:CP29)</f>
        <v>18575480.689999998</v>
      </c>
      <c r="CQ30" s="189">
        <f t="shared" si="115"/>
        <v>16114106.510000002</v>
      </c>
      <c r="CR30" s="188">
        <f t="shared" ref="CR30:CS30" si="116">SUM(CR20:CR29)</f>
        <v>25803477.500000015</v>
      </c>
      <c r="CS30" s="189">
        <f t="shared" si="116"/>
        <v>22656032.379999999</v>
      </c>
      <c r="CT30" s="188">
        <f t="shared" ref="CT30:CU30" si="117">SUM(CT20:CT29)</f>
        <v>22438263.490000006</v>
      </c>
      <c r="CU30" s="189">
        <f t="shared" si="117"/>
        <v>19638202.77</v>
      </c>
      <c r="CV30" s="188">
        <f t="shared" ref="CV30:CW30" si="118">SUM(CV20:CV29)</f>
        <v>25499253.510000009</v>
      </c>
      <c r="CW30" s="189">
        <f t="shared" si="118"/>
        <v>23105981.98</v>
      </c>
      <c r="CX30" s="188">
        <f t="shared" ref="CX30:CY30" si="119">SUM(CX20:CX29)</f>
        <v>34965523.150000006</v>
      </c>
      <c r="CY30" s="189">
        <f t="shared" si="119"/>
        <v>31398176.210000001</v>
      </c>
      <c r="CZ30" s="188">
        <f t="shared" ref="CZ30:DA30" si="120">SUM(CZ20:CZ29)</f>
        <v>33029178.350000005</v>
      </c>
      <c r="DA30" s="189">
        <f t="shared" si="120"/>
        <v>30025406.880000003</v>
      </c>
      <c r="DB30" s="188">
        <f t="shared" ref="DB30:DC30" si="121">SUM(DB20:DB29)</f>
        <v>29409751.290000003</v>
      </c>
      <c r="DC30" s="189">
        <f t="shared" si="121"/>
        <v>27269130.199999999</v>
      </c>
      <c r="DD30" s="188">
        <f t="shared" ref="DD30:DE30" si="122">SUM(DD20:DD29)</f>
        <v>31346946.780000001</v>
      </c>
      <c r="DE30" s="189">
        <f t="shared" si="122"/>
        <v>27887511.840000004</v>
      </c>
      <c r="DF30" s="188">
        <f t="shared" ref="DF30:DG30" si="123">SUM(DF20:DF29)</f>
        <v>25121269.47000001</v>
      </c>
      <c r="DG30" s="189">
        <f t="shared" si="123"/>
        <v>22536026.84</v>
      </c>
      <c r="DH30" s="188">
        <f t="shared" ref="DH30:DI30" si="124">SUM(DH20:DH29)</f>
        <v>19965147.429999996</v>
      </c>
      <c r="DI30" s="189">
        <f t="shared" si="124"/>
        <v>17401948.970000003</v>
      </c>
      <c r="DJ30" s="265"/>
      <c r="DK30" s="188">
        <f t="shared" ref="DK30:DL30" si="125">SUM(DK20:DK29)</f>
        <v>20020265.919999998</v>
      </c>
      <c r="DL30" s="189">
        <f t="shared" si="125"/>
        <v>16971499.979999997</v>
      </c>
      <c r="DM30" s="188">
        <f t="shared" ref="DM30:DN30" si="126">SUM(DM20:DM29)</f>
        <v>19417271.57</v>
      </c>
      <c r="DN30" s="189">
        <f t="shared" si="126"/>
        <v>16990832.310000002</v>
      </c>
      <c r="DO30" s="188">
        <f>SUM(DO20:DO29)</f>
        <v>23126986.66</v>
      </c>
      <c r="DP30" s="189">
        <f t="shared" ref="DP30" si="127">SUM(DP20:DP29)</f>
        <v>19814585.77</v>
      </c>
      <c r="DQ30" s="265"/>
      <c r="DR30" s="188">
        <f>SUM(DR20:DR29)</f>
        <v>16597927.85</v>
      </c>
      <c r="DS30" s="189">
        <f t="shared" ref="DS30:DU30" si="128">SUM(DS20:DS29)</f>
        <v>13122882.829999998</v>
      </c>
      <c r="DT30" s="188">
        <f>SUM(DT20:DT29)</f>
        <v>4876926.7599999988</v>
      </c>
      <c r="DU30" s="189">
        <f t="shared" si="128"/>
        <v>3386708.9299999997</v>
      </c>
      <c r="DV30" s="188">
        <f>SUM(DV20:DV29)</f>
        <v>7873227.3200000003</v>
      </c>
      <c r="DW30" s="189">
        <f t="shared" ref="DW30" si="129">SUM(DW20:DW29)</f>
        <v>5990826.0299999984</v>
      </c>
      <c r="DX30" s="265"/>
      <c r="DY30" s="188">
        <f>SUM(DY20:DY29)</f>
        <v>22470547.600000009</v>
      </c>
      <c r="DZ30" s="189">
        <f t="shared" ref="DZ30:EB30" si="130">SUM(DZ20:DZ29)</f>
        <v>18953758.079999998</v>
      </c>
      <c r="EA30" s="188">
        <f>SUM(EA20:EA29)</f>
        <v>24632376.819999997</v>
      </c>
      <c r="EB30" s="189">
        <f t="shared" si="130"/>
        <v>21183423.109999999</v>
      </c>
      <c r="EC30" s="188">
        <f>SUM(EC20:EC29)</f>
        <v>26897235.430000007</v>
      </c>
      <c r="ED30" s="189">
        <f t="shared" ref="ED30" si="131">SUM(ED20:ED29)</f>
        <v>23456075.350000005</v>
      </c>
      <c r="EE30" s="265"/>
      <c r="EF30" s="188">
        <f>SUM(EF20:EF29)</f>
        <v>30118394.030000012</v>
      </c>
      <c r="EG30" s="189">
        <f t="shared" ref="EG30" si="132">SUM(EG20:EG29)</f>
        <v>25284508.759999998</v>
      </c>
      <c r="EH30" s="188">
        <f>SUM(EH20:EH29)</f>
        <v>24213019.339999992</v>
      </c>
      <c r="EI30" s="189">
        <f t="shared" ref="EI30" si="133">SUM(EI20:EI29)</f>
        <v>20731807.109999996</v>
      </c>
      <c r="EJ30" s="188">
        <f>SUM(EJ20:EJ29)</f>
        <v>16444575.049999997</v>
      </c>
      <c r="EK30" s="189">
        <f t="shared" ref="EK30" si="134">SUM(EK20:EK29)</f>
        <v>13854555.300000001</v>
      </c>
      <c r="EL30" s="265"/>
      <c r="EM30" s="188">
        <f t="shared" ref="EM30:EP30" si="135">SUM(EM20:EM29)</f>
        <v>17503557.699999999</v>
      </c>
      <c r="EN30" s="189">
        <f t="shared" si="135"/>
        <v>14160060.209999999</v>
      </c>
      <c r="EO30" s="188">
        <f t="shared" si="135"/>
        <v>17880443.32</v>
      </c>
      <c r="EP30" s="189">
        <f t="shared" si="135"/>
        <v>15289316.120000001</v>
      </c>
      <c r="EQ30" s="188">
        <f>SUM(EQ20:EQ29)</f>
        <v>18958403.520000003</v>
      </c>
      <c r="ER30" s="189">
        <f t="shared" ref="ER30" si="136">SUM(ER20:ER29)</f>
        <v>15636636.959999997</v>
      </c>
      <c r="ES30" s="265"/>
      <c r="ET30" s="188">
        <f>SUM(ET20:ET29)</f>
        <v>28332438.650000002</v>
      </c>
      <c r="EU30" s="189">
        <f t="shared" ref="EU30" si="137">SUM(EU20:EU29)</f>
        <v>23818603.370000001</v>
      </c>
      <c r="EV30" s="188">
        <f>SUM(EV20:EV29)</f>
        <v>25154896.270000022</v>
      </c>
      <c r="EW30" s="189">
        <f t="shared" ref="EW30" si="138">SUM(EW20:EW29)</f>
        <v>21339466.149999999</v>
      </c>
      <c r="EX30" s="188">
        <f>SUM(EX20:EX29)</f>
        <v>30007713.710000001</v>
      </c>
      <c r="EY30" s="189">
        <f t="shared" ref="EY30" si="139">SUM(EY20:EY29)</f>
        <v>25900211.23</v>
      </c>
      <c r="EZ30" s="265"/>
      <c r="FA30" s="188">
        <f>SUM(FA20:FA29)</f>
        <v>42631172.769999988</v>
      </c>
      <c r="FB30" s="189">
        <f t="shared" ref="FB30" si="140">SUM(FB20:FB29)</f>
        <v>37086947.920000009</v>
      </c>
      <c r="FC30" s="188">
        <f>SUM(FC20:FC29)</f>
        <v>43083376.759999998</v>
      </c>
      <c r="FD30" s="189">
        <f t="shared" ref="FD30" si="141">SUM(FD20:FD29)</f>
        <v>37396994.319999993</v>
      </c>
      <c r="FE30" s="188">
        <f>SUM(FE20:FE29)</f>
        <v>42319912.810000017</v>
      </c>
      <c r="FF30" s="189">
        <f t="shared" ref="FF30" si="142">SUM(FF20:FF29)</f>
        <v>36576084.040000014</v>
      </c>
      <c r="FG30" s="265"/>
      <c r="FH30" s="188">
        <f>SUM(FH20:FH29)</f>
        <v>39070997.990000002</v>
      </c>
      <c r="FI30" s="189">
        <f t="shared" ref="FI30" si="143">SUM(FI20:FI29)</f>
        <v>32641710.439999998</v>
      </c>
      <c r="FJ30" s="188">
        <f>SUM(FJ20:FJ29)</f>
        <v>32420012.889999997</v>
      </c>
      <c r="FK30" s="189">
        <f t="shared" ref="FK30" si="144">SUM(FK20:FK29)</f>
        <v>27653301.09</v>
      </c>
      <c r="FL30" s="188">
        <f>SUM(FL20:FL29)</f>
        <v>24640604.940000005</v>
      </c>
      <c r="FM30" s="189">
        <f t="shared" ref="FM30:FO30" si="145">SUM(FM20:FM29)</f>
        <v>19565179.060000002</v>
      </c>
      <c r="FN30" s="188">
        <f>SUM(FN20:FN29)</f>
        <v>26182486.399999999</v>
      </c>
      <c r="FO30" s="189">
        <f t="shared" si="145"/>
        <v>21124148.16</v>
      </c>
      <c r="FP30" s="188">
        <f>SUM(FP20:FP29)</f>
        <v>23535154.56000001</v>
      </c>
      <c r="FQ30" s="189">
        <f t="shared" ref="FQ30:FR30" si="146">SUM(FQ20:FQ29)</f>
        <v>19066422.93</v>
      </c>
      <c r="FR30" s="188">
        <f t="shared" si="146"/>
        <v>27061890.640000001</v>
      </c>
      <c r="FS30" s="189">
        <f t="shared" ref="FS30:GN30" si="147">SUM(FS20:FS29)</f>
        <v>21878800.539999999</v>
      </c>
      <c r="FT30" s="265"/>
      <c r="FU30" s="188">
        <f t="shared" si="147"/>
        <v>38494030.770000003</v>
      </c>
      <c r="FV30" s="189">
        <f t="shared" si="147"/>
        <v>31480470.210000008</v>
      </c>
      <c r="FW30" s="188">
        <f t="shared" si="147"/>
        <v>31325261.599999998</v>
      </c>
      <c r="FX30" s="189">
        <f t="shared" si="147"/>
        <v>26267582.539999995</v>
      </c>
      <c r="FY30" s="188">
        <f t="shared" si="147"/>
        <v>37847727.789999999</v>
      </c>
      <c r="FZ30" s="189">
        <f t="shared" si="147"/>
        <v>32214745.979999997</v>
      </c>
      <c r="GA30" s="265"/>
      <c r="GB30" s="188">
        <f t="shared" si="147"/>
        <v>50033824.030000009</v>
      </c>
      <c r="GC30" s="189">
        <f t="shared" si="147"/>
        <v>42859161.280000016</v>
      </c>
      <c r="GD30" s="188">
        <f t="shared" si="147"/>
        <v>47634478.609999999</v>
      </c>
      <c r="GE30" s="189">
        <f t="shared" si="147"/>
        <v>40805785.230000004</v>
      </c>
      <c r="GF30" s="188">
        <f t="shared" si="147"/>
        <v>47455505.450000003</v>
      </c>
      <c r="GG30" s="189">
        <f t="shared" si="147"/>
        <v>40138402.040000007</v>
      </c>
      <c r="GH30" s="265"/>
      <c r="GI30" s="188">
        <f t="shared" si="147"/>
        <v>47710138.349999994</v>
      </c>
      <c r="GJ30" s="189">
        <f t="shared" si="147"/>
        <v>39240825.729999997</v>
      </c>
      <c r="GK30" s="188">
        <f t="shared" si="147"/>
        <v>38303195.79999999</v>
      </c>
      <c r="GL30" s="189">
        <f t="shared" si="147"/>
        <v>32712964.629999999</v>
      </c>
      <c r="GM30" s="188">
        <f t="shared" si="147"/>
        <v>27067844.540000003</v>
      </c>
      <c r="GN30" s="189">
        <f t="shared" si="147"/>
        <v>22780487.259999994</v>
      </c>
      <c r="GO30" s="188">
        <f>SUM(GO20:GO29)</f>
        <v>28159390.859999996</v>
      </c>
      <c r="GP30" s="189">
        <f t="shared" ref="GP30" si="148">SUM(GP20:GP29)</f>
        <v>22762727.379999999</v>
      </c>
      <c r="GQ30" s="188">
        <f>SUM(GQ20:GQ29)</f>
        <v>25178927.410000004</v>
      </c>
      <c r="GR30" s="189">
        <f t="shared" ref="GR30:GT30" si="149">SUM(GR20:GR29)</f>
        <v>21660956.650000002</v>
      </c>
      <c r="GS30" s="188">
        <f t="shared" si="149"/>
        <v>29219477.899999987</v>
      </c>
      <c r="GT30" s="189">
        <f t="shared" si="149"/>
        <v>24196037.050000004</v>
      </c>
      <c r="GU30" s="265"/>
      <c r="GV30" s="188">
        <f t="shared" ref="GV30:HA30" si="150">SUM(GV20:GV29)</f>
        <v>38955779.909999989</v>
      </c>
      <c r="GW30" s="189">
        <f t="shared" si="150"/>
        <v>32092034.18</v>
      </c>
      <c r="GX30" s="188">
        <f t="shared" si="150"/>
        <v>32283822.559999999</v>
      </c>
      <c r="GY30" s="189">
        <f t="shared" si="150"/>
        <v>27768001.090000004</v>
      </c>
      <c r="GZ30" s="188">
        <f t="shared" si="150"/>
        <v>39700700.68999999</v>
      </c>
      <c r="HA30" s="189">
        <f t="shared" si="150"/>
        <v>34481828.759999998</v>
      </c>
      <c r="HB30" s="265"/>
      <c r="HC30" s="188">
        <f t="shared" ref="HC30:HH30" si="151">SUM(HC20:HC29)</f>
        <v>55552131.339999996</v>
      </c>
      <c r="HD30" s="189">
        <f t="shared" si="151"/>
        <v>47809655.75</v>
      </c>
      <c r="HE30" s="188">
        <f t="shared" si="151"/>
        <v>45699931.560000002</v>
      </c>
      <c r="HF30" s="189">
        <f t="shared" si="151"/>
        <v>40073654.039999984</v>
      </c>
      <c r="HG30" s="188">
        <f t="shared" si="151"/>
        <v>45691556.039999992</v>
      </c>
      <c r="HH30" s="189">
        <f t="shared" si="151"/>
        <v>40185799.030000009</v>
      </c>
      <c r="HI30" s="265"/>
      <c r="HJ30" s="188">
        <f t="shared" ref="HJ30:HO30" si="152">SUM(HJ20:HJ29)</f>
        <v>51939446.949999996</v>
      </c>
      <c r="HK30" s="189">
        <f t="shared" si="152"/>
        <v>42157512.890000001</v>
      </c>
      <c r="HL30" s="188">
        <f t="shared" si="152"/>
        <v>38430837</v>
      </c>
      <c r="HM30" s="189">
        <f t="shared" si="152"/>
        <v>32959867.489999995</v>
      </c>
      <c r="HN30" s="188">
        <f t="shared" si="152"/>
        <v>27283074.829999998</v>
      </c>
      <c r="HO30" s="189">
        <f t="shared" si="152"/>
        <v>22880256.939999998</v>
      </c>
      <c r="HP30" s="265"/>
      <c r="HQ30" s="188">
        <f>SUM(HQ20:HQ29)</f>
        <v>30329294.050000004</v>
      </c>
      <c r="HR30" s="189">
        <f t="shared" ref="HR30" si="153">SUM(HR20:HR29)</f>
        <v>24702179.610000003</v>
      </c>
      <c r="HS30" s="188">
        <f>SUM(HS20:HS29)</f>
        <v>26930554.040000007</v>
      </c>
      <c r="HT30" s="189">
        <f t="shared" ref="HT30:HV30" si="154">SUM(HT20:HT29)</f>
        <v>21130606.009999998</v>
      </c>
      <c r="HU30" s="188">
        <f t="shared" si="154"/>
        <v>31318415.439999994</v>
      </c>
      <c r="HV30" s="189">
        <f t="shared" si="154"/>
        <v>25028329.520000003</v>
      </c>
      <c r="HW30" s="265"/>
      <c r="HX30" s="188">
        <f t="shared" ref="HX30:IC30" si="155">SUM(HX20:HX29)</f>
        <v>41279529.560000002</v>
      </c>
      <c r="HY30" s="189">
        <f t="shared" si="155"/>
        <v>33386676.379999995</v>
      </c>
      <c r="HZ30" s="188">
        <f t="shared" si="155"/>
        <v>34588988.260000013</v>
      </c>
      <c r="IA30" s="189">
        <f t="shared" si="155"/>
        <v>29056842.34</v>
      </c>
      <c r="IB30" s="188">
        <f t="shared" si="155"/>
        <v>41573827.149999991</v>
      </c>
      <c r="IC30" s="189">
        <f t="shared" si="155"/>
        <v>34739414.409999996</v>
      </c>
      <c r="ID30" s="265"/>
      <c r="IE30" s="188">
        <f t="shared" ref="IE30:IJ30" si="156">SUM(IE20:IE29)</f>
        <v>53297328.390000001</v>
      </c>
      <c r="IF30" s="189">
        <f t="shared" si="156"/>
        <v>44048766.149999999</v>
      </c>
      <c r="IG30" s="188">
        <f t="shared" si="156"/>
        <v>51604339.669999994</v>
      </c>
      <c r="IH30" s="189">
        <f t="shared" si="156"/>
        <v>42557009.060000002</v>
      </c>
      <c r="II30" s="188">
        <f t="shared" si="156"/>
        <v>53017139.749999993</v>
      </c>
      <c r="IJ30" s="189">
        <f t="shared" si="156"/>
        <v>44556166.38000001</v>
      </c>
      <c r="IK30" s="265"/>
      <c r="IL30" s="188">
        <f t="shared" ref="IL30:IQ30" si="157">SUM(IL20:IL29)</f>
        <v>52779938.610000007</v>
      </c>
      <c r="IM30" s="189">
        <f t="shared" si="157"/>
        <v>42053698.869999997</v>
      </c>
      <c r="IN30" s="188">
        <f t="shared" si="157"/>
        <v>44509245.230000004</v>
      </c>
      <c r="IO30" s="189">
        <f t="shared" si="157"/>
        <v>37666872.490000002</v>
      </c>
      <c r="IP30" s="188">
        <f t="shared" si="157"/>
        <v>30537506.629999999</v>
      </c>
      <c r="IQ30" s="189">
        <f t="shared" si="157"/>
        <v>24957193.370000008</v>
      </c>
      <c r="IR30" s="389"/>
      <c r="IS30" s="188">
        <f>SUM(IS20:IS29)</f>
        <v>31197070.210000001</v>
      </c>
      <c r="IT30" s="189">
        <f t="shared" ref="IT30" si="158">SUM(IT20:IT29)</f>
        <v>24637302.360000003</v>
      </c>
      <c r="IU30" s="188">
        <f>SUM(IU20:IU29)</f>
        <v>29743104.240000013</v>
      </c>
      <c r="IV30" s="189">
        <f t="shared" ref="IV30:IX30" si="159">SUM(IV20:IV29)</f>
        <v>24502561.580000013</v>
      </c>
      <c r="IW30" s="188">
        <f t="shared" si="159"/>
        <v>31777792.730000004</v>
      </c>
      <c r="IX30" s="189">
        <f t="shared" si="159"/>
        <v>26141692.41</v>
      </c>
      <c r="IY30" s="265"/>
      <c r="IZ30" s="188">
        <f t="shared" ref="IZ30:JE30" si="160">SUM(IZ20:IZ29)</f>
        <v>45721511.780000001</v>
      </c>
      <c r="JA30" s="189">
        <f t="shared" si="160"/>
        <v>37220631.250000015</v>
      </c>
      <c r="JB30" s="188">
        <f t="shared" si="160"/>
        <v>35112452.790000007</v>
      </c>
      <c r="JC30" s="189">
        <f t="shared" si="160"/>
        <v>29253845</v>
      </c>
      <c r="JD30" s="188">
        <f t="shared" si="160"/>
        <v>44528095.400000013</v>
      </c>
      <c r="JE30" s="189">
        <f t="shared" si="160"/>
        <v>37833776.980000004</v>
      </c>
      <c r="JF30" s="265"/>
      <c r="JG30" s="188">
        <f t="shared" ref="JG30:JL30" si="161">SUM(JG20:JG29)</f>
        <v>0</v>
      </c>
      <c r="JH30" s="189">
        <f t="shared" si="161"/>
        <v>0</v>
      </c>
      <c r="JI30" s="188">
        <f t="shared" si="161"/>
        <v>0</v>
      </c>
      <c r="JJ30" s="189">
        <f t="shared" si="161"/>
        <v>0</v>
      </c>
      <c r="JK30" s="188">
        <f t="shared" si="161"/>
        <v>0</v>
      </c>
      <c r="JL30" s="189">
        <f t="shared" si="161"/>
        <v>0</v>
      </c>
      <c r="JM30" s="265"/>
      <c r="JN30" s="188">
        <f t="shared" ref="JN30:JS30" si="162">SUM(JN20:JN29)</f>
        <v>0</v>
      </c>
      <c r="JO30" s="189">
        <f t="shared" si="162"/>
        <v>0</v>
      </c>
      <c r="JP30" s="188">
        <f t="shared" si="162"/>
        <v>0</v>
      </c>
      <c r="JQ30" s="189">
        <f t="shared" si="162"/>
        <v>0</v>
      </c>
      <c r="JR30" s="188">
        <f t="shared" si="162"/>
        <v>0</v>
      </c>
      <c r="JS30" s="189">
        <f t="shared" si="162"/>
        <v>0</v>
      </c>
    </row>
    <row r="31" spans="1:279">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0"/>
      <c r="BP31" s="165"/>
      <c r="BQ31" s="350"/>
      <c r="BR31" s="165"/>
      <c r="BS31" s="350"/>
      <c r="BT31" s="165"/>
      <c r="BU31" s="350"/>
      <c r="BV31" s="165"/>
      <c r="BW31" s="350"/>
      <c r="BX31" s="165"/>
      <c r="BY31" s="350"/>
      <c r="BZ31" s="165"/>
      <c r="CA31" s="350"/>
      <c r="CB31" s="165"/>
      <c r="CC31" s="350"/>
      <c r="CD31" s="165"/>
      <c r="CE31" s="350"/>
      <c r="CF31" s="165"/>
      <c r="CG31" s="350"/>
      <c r="CH31" s="165"/>
      <c r="CI31" s="350"/>
      <c r="CJ31" s="165"/>
      <c r="CK31" s="265"/>
      <c r="CL31" s="350"/>
      <c r="CM31" s="165"/>
      <c r="CN31" s="350"/>
      <c r="CO31" s="165"/>
      <c r="CP31" s="350"/>
      <c r="CQ31" s="165"/>
      <c r="CR31" s="350"/>
      <c r="CS31" s="165"/>
      <c r="CT31" s="350"/>
      <c r="CU31" s="165"/>
      <c r="CV31" s="350"/>
      <c r="CW31" s="165"/>
      <c r="CX31" s="350"/>
      <c r="CY31" s="165"/>
      <c r="CZ31" s="350"/>
      <c r="DA31" s="165"/>
      <c r="DB31" s="350"/>
      <c r="DC31" s="165"/>
      <c r="DD31" s="350"/>
      <c r="DE31" s="165"/>
      <c r="DF31" s="350"/>
      <c r="DG31" s="165"/>
      <c r="DH31" s="350"/>
      <c r="DI31" s="165"/>
      <c r="DJ31" s="265"/>
      <c r="DK31" s="350"/>
      <c r="DL31" s="165"/>
      <c r="DM31" s="350"/>
      <c r="DN31" s="165"/>
      <c r="DO31" s="350"/>
      <c r="DP31" s="165"/>
      <c r="DQ31" s="265"/>
      <c r="DR31" s="350"/>
      <c r="DS31" s="165"/>
      <c r="DT31" s="350"/>
      <c r="DU31" s="165"/>
      <c r="DV31" s="350"/>
      <c r="DW31" s="165"/>
      <c r="DX31" s="265"/>
      <c r="DY31" s="350"/>
      <c r="DZ31" s="165"/>
      <c r="EA31" s="350"/>
      <c r="EB31" s="165"/>
      <c r="EC31" s="350"/>
      <c r="ED31" s="165"/>
      <c r="EE31" s="265"/>
      <c r="EF31" s="350"/>
      <c r="EG31" s="165"/>
      <c r="EH31" s="350"/>
      <c r="EI31" s="165"/>
      <c r="EJ31" s="350"/>
      <c r="EK31" s="165"/>
      <c r="EL31" s="265"/>
      <c r="EM31" s="350"/>
      <c r="EN31" s="165"/>
      <c r="EO31" s="350"/>
      <c r="EP31" s="165"/>
      <c r="EQ31" s="350"/>
      <c r="ER31" s="165"/>
      <c r="ES31" s="265"/>
      <c r="ET31" s="350"/>
      <c r="EU31" s="165"/>
      <c r="EV31" s="350"/>
      <c r="EW31" s="165"/>
      <c r="EX31" s="350"/>
      <c r="EY31" s="165"/>
      <c r="EZ31" s="265"/>
      <c r="FA31" s="350"/>
      <c r="FB31" s="165"/>
      <c r="FC31" s="350"/>
      <c r="FD31" s="165"/>
      <c r="FE31" s="350"/>
      <c r="FF31" s="165"/>
      <c r="FG31" s="265"/>
      <c r="FH31" s="350"/>
      <c r="FI31" s="165"/>
      <c r="FJ31" s="350"/>
      <c r="FK31" s="165"/>
      <c r="FL31" s="350"/>
      <c r="FM31" s="165"/>
      <c r="FN31" s="350"/>
      <c r="FO31" s="165"/>
      <c r="FP31" s="350"/>
      <c r="FQ31" s="165"/>
      <c r="FR31" s="350"/>
      <c r="FS31" s="165"/>
      <c r="FT31" s="265"/>
      <c r="FU31" s="350"/>
      <c r="FV31" s="165"/>
      <c r="FW31" s="350"/>
      <c r="FX31" s="165"/>
      <c r="FY31" s="350"/>
      <c r="FZ31" s="165"/>
      <c r="GA31" s="265"/>
      <c r="GB31" s="350"/>
      <c r="GC31" s="165"/>
      <c r="GD31" s="350"/>
      <c r="GE31" s="165"/>
      <c r="GF31" s="350"/>
      <c r="GG31" s="165"/>
      <c r="GH31" s="265"/>
      <c r="GI31" s="350"/>
      <c r="GJ31" s="165"/>
      <c r="GK31" s="350"/>
      <c r="GL31" s="165"/>
      <c r="GM31" s="350"/>
      <c r="GN31" s="165"/>
      <c r="GO31" s="350"/>
      <c r="GP31" s="165"/>
      <c r="GQ31" s="350"/>
      <c r="GR31" s="165"/>
      <c r="GS31" s="350"/>
      <c r="GT31" s="165"/>
      <c r="GU31" s="265"/>
      <c r="GV31" s="350"/>
      <c r="GW31" s="165"/>
      <c r="GX31" s="350"/>
      <c r="GY31" s="165"/>
      <c r="GZ31" s="350"/>
      <c r="HA31" s="165"/>
      <c r="HB31" s="265"/>
      <c r="HC31" s="350"/>
      <c r="HD31" s="165"/>
      <c r="HE31" s="350"/>
      <c r="HF31" s="165"/>
      <c r="HG31" s="350"/>
      <c r="HH31" s="165"/>
      <c r="HI31" s="265"/>
      <c r="HJ31" s="350"/>
      <c r="HK31" s="165"/>
      <c r="HL31" s="350"/>
      <c r="HM31" s="165"/>
      <c r="HN31" s="350"/>
      <c r="HO31" s="165"/>
      <c r="HP31" s="265"/>
      <c r="HQ31" s="350"/>
      <c r="HR31" s="165"/>
      <c r="HS31" s="350"/>
      <c r="HT31" s="165"/>
      <c r="HU31" s="350"/>
      <c r="HV31" s="165"/>
      <c r="HW31" s="265"/>
      <c r="HX31" s="350"/>
      <c r="HY31" s="165"/>
      <c r="HZ31" s="350"/>
      <c r="IA31" s="165"/>
      <c r="IB31" s="350"/>
      <c r="IC31" s="165"/>
      <c r="ID31" s="265"/>
      <c r="IE31" s="350"/>
      <c r="IF31" s="165"/>
      <c r="IG31" s="350"/>
      <c r="IH31" s="165"/>
      <c r="II31" s="350"/>
      <c r="IJ31" s="165"/>
      <c r="IK31" s="265"/>
      <c r="IL31" s="350"/>
      <c r="IM31" s="165"/>
      <c r="IN31" s="350"/>
      <c r="IO31" s="165"/>
      <c r="IP31" s="350"/>
      <c r="IQ31" s="165"/>
      <c r="IR31" s="388"/>
      <c r="IS31" s="350"/>
      <c r="IT31" s="165"/>
      <c r="IU31" s="350"/>
      <c r="IV31" s="165"/>
      <c r="IW31" s="350"/>
      <c r="IX31" s="165"/>
      <c r="IY31" s="265"/>
      <c r="IZ31" s="350"/>
      <c r="JA31" s="165"/>
      <c r="JB31" s="350"/>
      <c r="JC31" s="165"/>
      <c r="JD31" s="350"/>
      <c r="JE31" s="165"/>
      <c r="JF31" s="265"/>
      <c r="JG31" s="350"/>
      <c r="JH31" s="165"/>
      <c r="JI31" s="350"/>
      <c r="JJ31" s="165"/>
      <c r="JK31" s="350"/>
      <c r="JL31" s="165"/>
      <c r="JM31" s="265"/>
      <c r="JN31" s="350"/>
      <c r="JO31" s="165"/>
      <c r="JP31" s="350"/>
      <c r="JQ31" s="165"/>
      <c r="JR31" s="350"/>
      <c r="JS31" s="165"/>
    </row>
    <row r="32" spans="1:279">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3"/>
      <c r="BP32" s="275"/>
      <c r="BQ32" s="353"/>
      <c r="BR32" s="275"/>
      <c r="BS32" s="353"/>
      <c r="BT32" s="275"/>
      <c r="BU32" s="353"/>
      <c r="BV32" s="275"/>
      <c r="BW32" s="353"/>
      <c r="BX32" s="275"/>
      <c r="BY32" s="354">
        <v>33755.85</v>
      </c>
      <c r="BZ32" s="194">
        <v>28870.85</v>
      </c>
      <c r="CA32" s="354">
        <v>32702.6</v>
      </c>
      <c r="CB32" s="194">
        <v>31388.6</v>
      </c>
      <c r="CC32" s="354">
        <v>34472.6</v>
      </c>
      <c r="CD32" s="194">
        <v>30905.599999999999</v>
      </c>
      <c r="CE32" s="354">
        <v>54799.100000000006</v>
      </c>
      <c r="CF32" s="194">
        <v>43957.1</v>
      </c>
      <c r="CG32" s="354">
        <v>30476.989999999998</v>
      </c>
      <c r="CH32" s="194">
        <v>23764.989999999998</v>
      </c>
      <c r="CI32" s="354">
        <v>675</v>
      </c>
      <c r="CJ32" s="194">
        <v>675</v>
      </c>
      <c r="CK32" s="265"/>
      <c r="CL32" s="354">
        <v>12491.199999999999</v>
      </c>
      <c r="CM32" s="194">
        <v>12491.199999999999</v>
      </c>
      <c r="CN32" s="354">
        <v>6084.7499999999991</v>
      </c>
      <c r="CO32" s="194">
        <v>5802.7499999999991</v>
      </c>
      <c r="CP32" s="354">
        <v>6830.92</v>
      </c>
      <c r="CQ32" s="194">
        <v>6830.92</v>
      </c>
      <c r="CR32" s="354">
        <v>9415</v>
      </c>
      <c r="CS32" s="194">
        <v>9135</v>
      </c>
      <c r="CT32" s="354">
        <v>11022</v>
      </c>
      <c r="CU32" s="194">
        <v>8296</v>
      </c>
      <c r="CV32" s="354">
        <v>13046.2</v>
      </c>
      <c r="CW32" s="194">
        <v>12754.2</v>
      </c>
      <c r="CX32" s="354">
        <v>26176.65</v>
      </c>
      <c r="CY32" s="194">
        <v>24447.649999999998</v>
      </c>
      <c r="CZ32" s="354">
        <v>27670.3</v>
      </c>
      <c r="DA32" s="194">
        <v>27249.4</v>
      </c>
      <c r="DB32" s="354">
        <v>18963.82</v>
      </c>
      <c r="DC32" s="194">
        <v>18963.82</v>
      </c>
      <c r="DD32" s="354">
        <v>67232.45</v>
      </c>
      <c r="DE32" s="194">
        <v>64365.7</v>
      </c>
      <c r="DF32" s="354">
        <v>34874.300000000003</v>
      </c>
      <c r="DG32" s="194">
        <v>25841.3</v>
      </c>
      <c r="DH32" s="354">
        <v>11063.2</v>
      </c>
      <c r="DI32" s="194">
        <v>9747.2000000000007</v>
      </c>
      <c r="DJ32" s="265"/>
      <c r="DK32" s="354">
        <v>61374.369999999995</v>
      </c>
      <c r="DL32" s="194">
        <v>50052.799999999996</v>
      </c>
      <c r="DM32" s="354">
        <v>14455.79</v>
      </c>
      <c r="DN32" s="194">
        <v>14455.79</v>
      </c>
      <c r="DO32" s="354">
        <v>3336</v>
      </c>
      <c r="DP32" s="194">
        <v>3336</v>
      </c>
      <c r="DQ32" s="265"/>
      <c r="DR32" s="354">
        <v>15286.4</v>
      </c>
      <c r="DS32" s="194">
        <v>13886.4</v>
      </c>
      <c r="DT32" s="354">
        <v>1227.0999999999999</v>
      </c>
      <c r="DU32" s="194">
        <v>1227.0999999999999</v>
      </c>
      <c r="DV32" s="354">
        <v>3701.6</v>
      </c>
      <c r="DW32" s="194">
        <v>3701.6</v>
      </c>
      <c r="DX32" s="265"/>
      <c r="DY32" s="354">
        <v>26452.58</v>
      </c>
      <c r="DZ32" s="194">
        <v>26432.58</v>
      </c>
      <c r="EA32" s="354">
        <v>26655.11</v>
      </c>
      <c r="EB32" s="194">
        <v>26279.11</v>
      </c>
      <c r="EC32" s="354">
        <v>35430.339999999997</v>
      </c>
      <c r="ED32" s="194">
        <v>35129.339999999997</v>
      </c>
      <c r="EE32" s="265"/>
      <c r="EF32" s="354">
        <v>34609.61</v>
      </c>
      <c r="EG32" s="194">
        <v>34609.61</v>
      </c>
      <c r="EH32" s="354">
        <v>43799.5</v>
      </c>
      <c r="EI32" s="194">
        <v>43607.5</v>
      </c>
      <c r="EJ32" s="354">
        <v>19230.8</v>
      </c>
      <c r="EK32" s="194">
        <v>19230.8</v>
      </c>
      <c r="EL32" s="265"/>
      <c r="EM32" s="354">
        <v>7603</v>
      </c>
      <c r="EN32" s="194">
        <v>7603</v>
      </c>
      <c r="EO32" s="354">
        <v>14801.65</v>
      </c>
      <c r="EP32" s="194">
        <v>14801.65</v>
      </c>
      <c r="EQ32" s="354">
        <v>21276.1</v>
      </c>
      <c r="ER32" s="194">
        <v>21276.1</v>
      </c>
      <c r="ES32" s="265"/>
      <c r="ET32" s="354">
        <v>17327.349999999999</v>
      </c>
      <c r="EU32" s="194">
        <v>17327.349999999999</v>
      </c>
      <c r="EV32" s="354">
        <v>7494.4</v>
      </c>
      <c r="EW32" s="194">
        <v>7294.4</v>
      </c>
      <c r="EX32" s="354">
        <v>25593.3</v>
      </c>
      <c r="EY32" s="194">
        <v>25573.3</v>
      </c>
      <c r="EZ32" s="265"/>
      <c r="FA32" s="354">
        <v>38667.980000000003</v>
      </c>
      <c r="FB32" s="194">
        <v>37629.980000000003</v>
      </c>
      <c r="FC32" s="354">
        <v>13831.45</v>
      </c>
      <c r="FD32" s="194">
        <v>13823.060000000001</v>
      </c>
      <c r="FE32" s="354">
        <v>51917.32</v>
      </c>
      <c r="FF32" s="194">
        <v>51046.32</v>
      </c>
      <c r="FG32" s="265"/>
      <c r="FH32" s="354">
        <v>15461.67</v>
      </c>
      <c r="FI32" s="194">
        <v>15461.67</v>
      </c>
      <c r="FJ32" s="354">
        <v>66761.209999999992</v>
      </c>
      <c r="FK32" s="194">
        <v>66470</v>
      </c>
      <c r="FL32" s="354">
        <v>29011.5</v>
      </c>
      <c r="FM32" s="194">
        <v>29011.5</v>
      </c>
      <c r="FN32" s="354">
        <v>20534.8</v>
      </c>
      <c r="FO32" s="194">
        <v>20418.8</v>
      </c>
      <c r="FP32" s="354">
        <v>31162.149999999998</v>
      </c>
      <c r="FQ32" s="194">
        <v>31046.149999999998</v>
      </c>
      <c r="FR32" s="354">
        <v>32034.699999999997</v>
      </c>
      <c r="FS32" s="194">
        <v>31684.699999999997</v>
      </c>
      <c r="FT32" s="265"/>
      <c r="FU32" s="354">
        <v>7648.7</v>
      </c>
      <c r="FV32" s="194">
        <v>7648.7</v>
      </c>
      <c r="FW32" s="354">
        <v>6113.05</v>
      </c>
      <c r="FX32" s="194">
        <v>6113.05</v>
      </c>
      <c r="FY32" s="354">
        <v>22089.350000000002</v>
      </c>
      <c r="FZ32" s="194">
        <v>19670.349999999999</v>
      </c>
      <c r="GA32" s="265"/>
      <c r="GB32" s="354">
        <v>76895.650000000009</v>
      </c>
      <c r="GC32" s="194">
        <v>66490.649999999994</v>
      </c>
      <c r="GD32" s="354">
        <v>71903.02</v>
      </c>
      <c r="GE32" s="194">
        <v>71663.02</v>
      </c>
      <c r="GF32" s="354">
        <v>56443.199999999997</v>
      </c>
      <c r="GG32" s="194">
        <v>55663.199999999997</v>
      </c>
      <c r="GH32" s="265"/>
      <c r="GI32" s="354">
        <v>63554.55</v>
      </c>
      <c r="GJ32" s="194">
        <v>63304.55</v>
      </c>
      <c r="GK32" s="354">
        <v>41152.9</v>
      </c>
      <c r="GL32" s="194">
        <v>41152.9</v>
      </c>
      <c r="GM32" s="354">
        <v>35752.69</v>
      </c>
      <c r="GN32" s="194">
        <v>35752.69</v>
      </c>
      <c r="GO32" s="354">
        <v>26988</v>
      </c>
      <c r="GP32" s="194">
        <v>26738</v>
      </c>
      <c r="GQ32" s="354">
        <v>20042</v>
      </c>
      <c r="GR32" s="194">
        <v>20042</v>
      </c>
      <c r="GS32" s="354">
        <v>41035.39</v>
      </c>
      <c r="GT32" s="194">
        <v>40965.39</v>
      </c>
      <c r="GU32" s="265"/>
      <c r="GV32" s="354">
        <v>15252.12</v>
      </c>
      <c r="GW32" s="194">
        <v>15252.12</v>
      </c>
      <c r="GX32" s="354">
        <v>21496.720000000001</v>
      </c>
      <c r="GY32" s="194">
        <v>21496.720000000001</v>
      </c>
      <c r="GZ32" s="354">
        <v>24392.9</v>
      </c>
      <c r="HA32" s="194">
        <v>24372.9</v>
      </c>
      <c r="HB32" s="265"/>
      <c r="HC32" s="354">
        <v>37485.89</v>
      </c>
      <c r="HD32" s="194">
        <v>30953.89</v>
      </c>
      <c r="HE32" s="354">
        <v>74038.3</v>
      </c>
      <c r="HF32" s="194">
        <v>73023.3</v>
      </c>
      <c r="HG32" s="354">
        <v>49446.3</v>
      </c>
      <c r="HH32" s="194">
        <v>49346.3</v>
      </c>
      <c r="HI32" s="265"/>
      <c r="HJ32" s="354">
        <v>90616.8</v>
      </c>
      <c r="HK32" s="194">
        <v>90334.8</v>
      </c>
      <c r="HL32" s="354">
        <v>20000</v>
      </c>
      <c r="HM32" s="194">
        <v>20000</v>
      </c>
      <c r="HN32" s="354">
        <v>10339</v>
      </c>
      <c r="HO32" s="194">
        <v>10339</v>
      </c>
      <c r="HP32" s="265"/>
      <c r="HQ32" s="354">
        <v>56757.91</v>
      </c>
      <c r="HR32" s="194">
        <v>56737.91</v>
      </c>
      <c r="HS32" s="354">
        <v>13345</v>
      </c>
      <c r="HT32" s="194">
        <v>13345</v>
      </c>
      <c r="HU32" s="354">
        <v>18361.650000000001</v>
      </c>
      <c r="HV32" s="194">
        <v>18107.650000000001</v>
      </c>
      <c r="HW32" s="265"/>
      <c r="HX32" s="354">
        <v>22830.6</v>
      </c>
      <c r="HY32" s="194">
        <v>22830.6</v>
      </c>
      <c r="HZ32" s="354">
        <v>7550.6</v>
      </c>
      <c r="IA32" s="194">
        <v>7550.6</v>
      </c>
      <c r="IB32" s="354">
        <v>26549.95</v>
      </c>
      <c r="IC32" s="194">
        <v>25369.95</v>
      </c>
      <c r="ID32" s="265"/>
      <c r="IE32" s="354">
        <v>60859.540000000008</v>
      </c>
      <c r="IF32" s="194">
        <v>54543.540000000008</v>
      </c>
      <c r="IG32" s="354">
        <v>42217.3</v>
      </c>
      <c r="IH32" s="194">
        <v>40671.06</v>
      </c>
      <c r="II32" s="354">
        <v>32780.039999999994</v>
      </c>
      <c r="IJ32" s="194">
        <v>31709.8</v>
      </c>
      <c r="IK32" s="265"/>
      <c r="IL32" s="354">
        <v>141792.46</v>
      </c>
      <c r="IM32" s="194">
        <v>135271.18</v>
      </c>
      <c r="IN32" s="354">
        <v>69154.44</v>
      </c>
      <c r="IO32" s="194">
        <v>66543.239999999991</v>
      </c>
      <c r="IP32" s="354">
        <v>34783.100000000006</v>
      </c>
      <c r="IQ32" s="194">
        <v>34783.100000000006</v>
      </c>
      <c r="IR32" s="388"/>
      <c r="IS32" s="354">
        <v>34567.4</v>
      </c>
      <c r="IT32" s="194">
        <v>34567.4</v>
      </c>
      <c r="IU32" s="354">
        <v>51267.8</v>
      </c>
      <c r="IV32" s="194">
        <v>51267.8</v>
      </c>
      <c r="IW32" s="354">
        <v>38825.300000000003</v>
      </c>
      <c r="IX32" s="194">
        <v>38795.300000000003</v>
      </c>
      <c r="IY32" s="265"/>
      <c r="IZ32" s="354">
        <v>38904.880000000005</v>
      </c>
      <c r="JA32" s="194">
        <v>33979.33</v>
      </c>
      <c r="JB32" s="354">
        <v>17755.2</v>
      </c>
      <c r="JC32" s="194">
        <v>17755.2</v>
      </c>
      <c r="JD32" s="354">
        <v>38688.550000000003</v>
      </c>
      <c r="JE32" s="194">
        <v>37592.550000000003</v>
      </c>
      <c r="JF32" s="265"/>
      <c r="JG32" s="354"/>
      <c r="JH32" s="194"/>
      <c r="JI32" s="354"/>
      <c r="JJ32" s="194"/>
      <c r="JK32" s="354"/>
      <c r="JL32" s="194"/>
      <c r="JM32" s="265"/>
      <c r="JN32" s="354"/>
      <c r="JO32" s="194"/>
      <c r="JP32" s="354"/>
      <c r="JQ32" s="194"/>
      <c r="JR32" s="354"/>
      <c r="JS32" s="194"/>
    </row>
    <row r="33" spans="1:279">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4">
        <v>57631.380000000005</v>
      </c>
      <c r="BP33" s="194">
        <v>21763.38</v>
      </c>
      <c r="BQ33" s="354">
        <v>249990.81999999995</v>
      </c>
      <c r="BR33" s="194">
        <v>202866.09999999998</v>
      </c>
      <c r="BS33" s="354">
        <v>98370.31</v>
      </c>
      <c r="BT33" s="194">
        <v>52447.56</v>
      </c>
      <c r="BU33" s="354">
        <v>104824.95999999999</v>
      </c>
      <c r="BV33" s="194">
        <v>72507.05</v>
      </c>
      <c r="BW33" s="354">
        <v>83642.919999999984</v>
      </c>
      <c r="BX33" s="194">
        <v>53988.19</v>
      </c>
      <c r="BY33" s="354">
        <v>183973.71</v>
      </c>
      <c r="BZ33" s="194">
        <v>122520.7</v>
      </c>
      <c r="CA33" s="354">
        <v>93896.639999999999</v>
      </c>
      <c r="CB33" s="194">
        <v>64641.47</v>
      </c>
      <c r="CC33" s="354">
        <v>101572.24</v>
      </c>
      <c r="CD33" s="194">
        <v>71205.959999999992</v>
      </c>
      <c r="CE33" s="354">
        <v>175056.36999999997</v>
      </c>
      <c r="CF33" s="194">
        <v>129649.90000000001</v>
      </c>
      <c r="CG33" s="354">
        <v>74884.399999999994</v>
      </c>
      <c r="CH33" s="194">
        <v>57498.319999999992</v>
      </c>
      <c r="CI33" s="354">
        <v>86656.260000000009</v>
      </c>
      <c r="CJ33" s="194">
        <v>71294.040000000008</v>
      </c>
      <c r="CK33" s="265"/>
      <c r="CL33" s="354">
        <v>95414.640000000014</v>
      </c>
      <c r="CM33" s="194">
        <v>56459.700000000004</v>
      </c>
      <c r="CN33" s="354">
        <v>35232.36</v>
      </c>
      <c r="CO33" s="194">
        <v>24868.11</v>
      </c>
      <c r="CP33" s="354">
        <v>64147.350000000006</v>
      </c>
      <c r="CQ33" s="194">
        <v>29323.479999999996</v>
      </c>
      <c r="CR33" s="354">
        <v>118666.47</v>
      </c>
      <c r="CS33" s="194">
        <v>77596.160000000003</v>
      </c>
      <c r="CT33" s="354">
        <v>91617.12</v>
      </c>
      <c r="CU33" s="194">
        <v>78820.78</v>
      </c>
      <c r="CV33" s="354">
        <v>95488.55</v>
      </c>
      <c r="CW33" s="194">
        <v>81363.430000000008</v>
      </c>
      <c r="CX33" s="354">
        <v>165386.34</v>
      </c>
      <c r="CY33" s="194">
        <v>131046.08</v>
      </c>
      <c r="CZ33" s="354">
        <v>273104.26</v>
      </c>
      <c r="DA33" s="194">
        <v>258308.64</v>
      </c>
      <c r="DB33" s="354">
        <v>276387.56</v>
      </c>
      <c r="DC33" s="194">
        <v>259853.33000000002</v>
      </c>
      <c r="DD33" s="354">
        <v>293307.11</v>
      </c>
      <c r="DE33" s="194">
        <v>253559.84999999998</v>
      </c>
      <c r="DF33" s="354">
        <v>214069.75</v>
      </c>
      <c r="DG33" s="194">
        <v>192745.03</v>
      </c>
      <c r="DH33" s="354">
        <v>199462.11</v>
      </c>
      <c r="DI33" s="194">
        <v>173670.97</v>
      </c>
      <c r="DJ33" s="265"/>
      <c r="DK33" s="354">
        <v>206714.68000000002</v>
      </c>
      <c r="DL33" s="194">
        <v>158902.56</v>
      </c>
      <c r="DM33" s="354">
        <v>196735.03</v>
      </c>
      <c r="DN33" s="194">
        <v>175011.91999999998</v>
      </c>
      <c r="DO33" s="354">
        <v>177136.83000000005</v>
      </c>
      <c r="DP33" s="194">
        <v>146935.62000000002</v>
      </c>
      <c r="DQ33" s="265"/>
      <c r="DR33" s="354">
        <v>211162.5</v>
      </c>
      <c r="DS33" s="194">
        <v>155911.48000000001</v>
      </c>
      <c r="DT33" s="354">
        <v>69010.67</v>
      </c>
      <c r="DU33" s="194">
        <v>50048.979999999996</v>
      </c>
      <c r="DV33" s="354">
        <v>114223.56999999999</v>
      </c>
      <c r="DW33" s="194">
        <v>95577.97</v>
      </c>
      <c r="DX33" s="265"/>
      <c r="DY33" s="354">
        <v>320746.44999999995</v>
      </c>
      <c r="DZ33" s="194">
        <v>289765.93</v>
      </c>
      <c r="EA33" s="354">
        <v>359776.65</v>
      </c>
      <c r="EB33" s="194">
        <v>324460.50000000006</v>
      </c>
      <c r="EC33" s="354">
        <v>348195.52999999997</v>
      </c>
      <c r="ED33" s="194">
        <v>319141.31</v>
      </c>
      <c r="EE33" s="265"/>
      <c r="EF33" s="354">
        <v>490860.68</v>
      </c>
      <c r="EG33" s="194">
        <v>425630.11</v>
      </c>
      <c r="EH33" s="354">
        <v>306933.53000000003</v>
      </c>
      <c r="EI33" s="194">
        <v>274498.51</v>
      </c>
      <c r="EJ33" s="354">
        <v>227046.47999999998</v>
      </c>
      <c r="EK33" s="194">
        <v>194079.15</v>
      </c>
      <c r="EL33" s="265"/>
      <c r="EM33" s="354">
        <v>329455.63</v>
      </c>
      <c r="EN33" s="194">
        <v>258010.21999999997</v>
      </c>
      <c r="EO33" s="354">
        <v>89581.28</v>
      </c>
      <c r="EP33" s="194">
        <v>71086.13</v>
      </c>
      <c r="EQ33" s="354">
        <v>407821.61</v>
      </c>
      <c r="ER33" s="194">
        <v>362501.85</v>
      </c>
      <c r="ES33" s="265"/>
      <c r="ET33" s="354">
        <v>426895.37</v>
      </c>
      <c r="EU33" s="194">
        <v>355905.39999999997</v>
      </c>
      <c r="EV33" s="354">
        <v>354702.07999999996</v>
      </c>
      <c r="EW33" s="194">
        <v>315231.14</v>
      </c>
      <c r="EX33" s="354">
        <v>430390.73000000004</v>
      </c>
      <c r="EY33" s="194">
        <v>375765.60000000003</v>
      </c>
      <c r="EZ33" s="265"/>
      <c r="FA33" s="354">
        <v>628505.09</v>
      </c>
      <c r="FB33" s="194">
        <v>529483.94999999995</v>
      </c>
      <c r="FC33" s="354">
        <v>500494.53</v>
      </c>
      <c r="FD33" s="194">
        <v>396006.44000000006</v>
      </c>
      <c r="FE33" s="354">
        <v>1030306.38</v>
      </c>
      <c r="FF33" s="194">
        <v>866873.47</v>
      </c>
      <c r="FG33" s="265"/>
      <c r="FH33" s="354">
        <v>711508.64</v>
      </c>
      <c r="FI33" s="194">
        <v>545874.66</v>
      </c>
      <c r="FJ33" s="354">
        <v>494619.71</v>
      </c>
      <c r="FK33" s="194">
        <v>399408.62000000005</v>
      </c>
      <c r="FL33" s="354">
        <v>271491.01</v>
      </c>
      <c r="FM33" s="194">
        <v>208587.16</v>
      </c>
      <c r="FN33" s="354">
        <v>549593.91</v>
      </c>
      <c r="FO33" s="194">
        <v>457427.00000000006</v>
      </c>
      <c r="FP33" s="354">
        <v>314564.14999999997</v>
      </c>
      <c r="FQ33" s="194">
        <v>246970.41000000003</v>
      </c>
      <c r="FR33" s="354">
        <v>95816.5</v>
      </c>
      <c r="FS33" s="194">
        <v>65442.8</v>
      </c>
      <c r="FT33" s="265"/>
      <c r="FU33" s="354">
        <v>723371.34000000008</v>
      </c>
      <c r="FV33" s="194">
        <v>584090.26</v>
      </c>
      <c r="FW33" s="354">
        <v>575343.66</v>
      </c>
      <c r="FX33" s="194">
        <v>479535.43999999994</v>
      </c>
      <c r="FY33" s="354">
        <v>650444.78</v>
      </c>
      <c r="FZ33" s="194">
        <v>565949.04999999993</v>
      </c>
      <c r="GA33" s="265"/>
      <c r="GB33" s="354">
        <v>932009.27000000014</v>
      </c>
      <c r="GC33" s="194">
        <v>812055.51</v>
      </c>
      <c r="GD33" s="354">
        <v>988812.14</v>
      </c>
      <c r="GE33" s="194">
        <v>868031.81</v>
      </c>
      <c r="GF33" s="354">
        <v>918388.68000000017</v>
      </c>
      <c r="GG33" s="194">
        <v>774086.51</v>
      </c>
      <c r="GH33" s="265"/>
      <c r="GI33" s="354">
        <v>869325.69</v>
      </c>
      <c r="GJ33" s="194">
        <v>652698.69999999995</v>
      </c>
      <c r="GK33" s="354">
        <v>723623.84000000008</v>
      </c>
      <c r="GL33" s="194">
        <v>547622.07999999996</v>
      </c>
      <c r="GM33" s="354">
        <v>564900.79</v>
      </c>
      <c r="GN33" s="194">
        <v>483604.88</v>
      </c>
      <c r="GO33" s="354">
        <v>519406.58</v>
      </c>
      <c r="GP33" s="194">
        <v>416776.97</v>
      </c>
      <c r="GQ33" s="354">
        <v>641941.75000000012</v>
      </c>
      <c r="GR33" s="194">
        <v>455188.44</v>
      </c>
      <c r="GS33" s="354">
        <v>485030.55</v>
      </c>
      <c r="GT33" s="194">
        <v>429470.60999999993</v>
      </c>
      <c r="GU33" s="265"/>
      <c r="GV33" s="354">
        <v>729999.85</v>
      </c>
      <c r="GW33" s="194">
        <v>559165.26</v>
      </c>
      <c r="GX33" s="354">
        <v>665946.66999999993</v>
      </c>
      <c r="GY33" s="194">
        <v>577734.43000000005</v>
      </c>
      <c r="GZ33" s="354">
        <v>759953.78</v>
      </c>
      <c r="HA33" s="194">
        <v>644501.14000000013</v>
      </c>
      <c r="HB33" s="265"/>
      <c r="HC33" s="354">
        <v>1276824.3500000001</v>
      </c>
      <c r="HD33" s="194">
        <v>889336.91</v>
      </c>
      <c r="HE33" s="354">
        <v>983197.74</v>
      </c>
      <c r="HF33" s="194">
        <v>828467.79</v>
      </c>
      <c r="HG33" s="354">
        <v>984549.70000000007</v>
      </c>
      <c r="HH33" s="194">
        <v>790897.46</v>
      </c>
      <c r="HI33" s="265"/>
      <c r="HJ33" s="354">
        <v>872850.82000000007</v>
      </c>
      <c r="HK33" s="194">
        <v>666093.20000000007</v>
      </c>
      <c r="HL33" s="354">
        <v>702379.47000000009</v>
      </c>
      <c r="HM33" s="194">
        <v>539147.3899999999</v>
      </c>
      <c r="HN33" s="354">
        <v>373975.72000000003</v>
      </c>
      <c r="HO33" s="194">
        <v>250755.93</v>
      </c>
      <c r="HP33" s="265"/>
      <c r="HQ33" s="354">
        <v>357738.76</v>
      </c>
      <c r="HR33" s="194">
        <v>245381.99999999997</v>
      </c>
      <c r="HS33" s="354">
        <v>1036460.78</v>
      </c>
      <c r="HT33" s="194">
        <v>813517.57</v>
      </c>
      <c r="HU33" s="354">
        <v>568867.5</v>
      </c>
      <c r="HV33" s="194">
        <v>403036.95</v>
      </c>
      <c r="HW33" s="265"/>
      <c r="HX33" s="354">
        <v>534881.02999999991</v>
      </c>
      <c r="HY33" s="194">
        <v>363061.81</v>
      </c>
      <c r="HZ33" s="354">
        <v>954814.77999999991</v>
      </c>
      <c r="IA33" s="194">
        <v>800211.94</v>
      </c>
      <c r="IB33" s="354">
        <v>876696.46</v>
      </c>
      <c r="IC33" s="194">
        <v>721469.66999999993</v>
      </c>
      <c r="ID33" s="265"/>
      <c r="IE33" s="354">
        <v>1141073.3600000001</v>
      </c>
      <c r="IF33" s="194">
        <v>911341.08000000007</v>
      </c>
      <c r="IG33" s="354">
        <v>1060173.3400000001</v>
      </c>
      <c r="IH33" s="194">
        <v>858344.41</v>
      </c>
      <c r="II33" s="354">
        <v>974886.46</v>
      </c>
      <c r="IJ33" s="194">
        <v>771337.44000000006</v>
      </c>
      <c r="IK33" s="265"/>
      <c r="IL33" s="354">
        <v>1027208.71</v>
      </c>
      <c r="IM33" s="194">
        <v>769205.09</v>
      </c>
      <c r="IN33" s="354">
        <v>882517.37999999989</v>
      </c>
      <c r="IO33" s="194">
        <v>631849.56000000006</v>
      </c>
      <c r="IP33" s="354">
        <v>676955.01</v>
      </c>
      <c r="IQ33" s="194">
        <v>506386.51</v>
      </c>
      <c r="IR33" s="388"/>
      <c r="IS33" s="354">
        <v>752267.79</v>
      </c>
      <c r="IT33" s="194">
        <v>505077.11000000004</v>
      </c>
      <c r="IU33" s="354">
        <v>682873.67999999993</v>
      </c>
      <c r="IV33" s="194">
        <v>492714.26</v>
      </c>
      <c r="IW33" s="354">
        <v>588962.12</v>
      </c>
      <c r="IX33" s="194">
        <v>436136.95</v>
      </c>
      <c r="IY33" s="265"/>
      <c r="IZ33" s="354">
        <v>809327.44000000006</v>
      </c>
      <c r="JA33" s="194">
        <v>579991.74000000011</v>
      </c>
      <c r="JB33" s="354">
        <v>740727.37999999989</v>
      </c>
      <c r="JC33" s="194">
        <v>585476.17999999993</v>
      </c>
      <c r="JD33" s="354">
        <v>825932.12000000011</v>
      </c>
      <c r="JE33" s="194">
        <v>666280.78999999992</v>
      </c>
      <c r="JF33" s="265"/>
      <c r="JG33" s="354"/>
      <c r="JH33" s="194"/>
      <c r="JI33" s="354"/>
      <c r="JJ33" s="194"/>
      <c r="JK33" s="354"/>
      <c r="JL33" s="194"/>
      <c r="JM33" s="265"/>
      <c r="JN33" s="354"/>
      <c r="JO33" s="194"/>
      <c r="JP33" s="354"/>
      <c r="JQ33" s="194"/>
      <c r="JR33" s="354"/>
      <c r="JS33" s="194"/>
    </row>
    <row r="34" spans="1:279">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4">
        <v>43833.19</v>
      </c>
      <c r="BP34" s="194">
        <v>37874.19</v>
      </c>
      <c r="BQ34" s="354">
        <v>37976.239999999998</v>
      </c>
      <c r="BR34" s="194">
        <v>33312.239999999998</v>
      </c>
      <c r="BS34" s="354">
        <v>113562.41000000002</v>
      </c>
      <c r="BT34" s="194">
        <v>74491.849999999991</v>
      </c>
      <c r="BU34" s="354">
        <v>81419.55</v>
      </c>
      <c r="BV34" s="194">
        <v>74163.55</v>
      </c>
      <c r="BW34" s="354">
        <v>87061.13</v>
      </c>
      <c r="BX34" s="194">
        <v>80901.13</v>
      </c>
      <c r="BY34" s="354">
        <v>248069.6</v>
      </c>
      <c r="BZ34" s="194">
        <v>189965.87</v>
      </c>
      <c r="CA34" s="354">
        <v>129702.86</v>
      </c>
      <c r="CB34" s="194">
        <v>123118.86</v>
      </c>
      <c r="CC34" s="354">
        <v>127145.98</v>
      </c>
      <c r="CD34" s="194">
        <v>116635.97</v>
      </c>
      <c r="CE34" s="354">
        <v>231891.11</v>
      </c>
      <c r="CF34" s="194">
        <v>176825.37</v>
      </c>
      <c r="CG34" s="354">
        <v>81179.570000000007</v>
      </c>
      <c r="CH34" s="194">
        <v>74819.570000000007</v>
      </c>
      <c r="CI34" s="354">
        <v>45491.839999999997</v>
      </c>
      <c r="CJ34" s="194">
        <v>41591.839999999997</v>
      </c>
      <c r="CK34" s="265"/>
      <c r="CL34" s="354">
        <v>117820.20000000001</v>
      </c>
      <c r="CM34" s="194">
        <v>82187.930000000008</v>
      </c>
      <c r="CN34" s="354">
        <v>53312.229999999996</v>
      </c>
      <c r="CO34" s="194">
        <v>49074.229999999996</v>
      </c>
      <c r="CP34" s="354">
        <v>38165.300000000003</v>
      </c>
      <c r="CQ34" s="194">
        <v>32417.3</v>
      </c>
      <c r="CR34" s="354">
        <v>125182.46</v>
      </c>
      <c r="CS34" s="194">
        <v>81692.159999999989</v>
      </c>
      <c r="CT34" s="354">
        <v>105520.90999999999</v>
      </c>
      <c r="CU34" s="194">
        <v>92776.91</v>
      </c>
      <c r="CV34" s="354">
        <v>74024.69</v>
      </c>
      <c r="CW34" s="194">
        <v>62890.69</v>
      </c>
      <c r="CX34" s="354">
        <v>249612.51</v>
      </c>
      <c r="CY34" s="194">
        <v>174545.50999999998</v>
      </c>
      <c r="CZ34" s="354">
        <v>132880.23000000001</v>
      </c>
      <c r="DA34" s="194">
        <v>120921.52</v>
      </c>
      <c r="DB34" s="354">
        <v>112315.48</v>
      </c>
      <c r="DC34" s="194">
        <v>102162.42</v>
      </c>
      <c r="DD34" s="354">
        <v>231075.08000000002</v>
      </c>
      <c r="DE34" s="194">
        <v>170446.53</v>
      </c>
      <c r="DF34" s="354">
        <v>79759.350000000006</v>
      </c>
      <c r="DG34" s="194">
        <v>73466.45</v>
      </c>
      <c r="DH34" s="354">
        <v>59035.45</v>
      </c>
      <c r="DI34" s="194">
        <v>58491.45</v>
      </c>
      <c r="DJ34" s="265"/>
      <c r="DK34" s="354">
        <v>139252.82</v>
      </c>
      <c r="DL34" s="194">
        <v>87556.55</v>
      </c>
      <c r="DM34" s="354">
        <v>71916.039999999994</v>
      </c>
      <c r="DN34" s="194">
        <v>61644.04</v>
      </c>
      <c r="DO34" s="354">
        <v>50161.86</v>
      </c>
      <c r="DP34" s="194">
        <v>45645.86</v>
      </c>
      <c r="DQ34" s="265"/>
      <c r="DR34" s="354">
        <v>115005.20000000001</v>
      </c>
      <c r="DS34" s="194">
        <v>55716.090000000004</v>
      </c>
      <c r="DT34" s="354">
        <v>27052.47</v>
      </c>
      <c r="DU34" s="194">
        <v>12975.47</v>
      </c>
      <c r="DV34" s="354">
        <v>47398.130000000005</v>
      </c>
      <c r="DW34" s="194">
        <v>33597.350000000006</v>
      </c>
      <c r="DX34" s="265"/>
      <c r="DY34" s="354">
        <v>213317.63999999998</v>
      </c>
      <c r="DZ34" s="194">
        <v>159967.76</v>
      </c>
      <c r="EA34" s="354">
        <v>101217.89</v>
      </c>
      <c r="EB34" s="194">
        <v>91767.89</v>
      </c>
      <c r="EC34" s="354">
        <v>112394.55000000002</v>
      </c>
      <c r="ED34" s="194">
        <v>104706.55000000002</v>
      </c>
      <c r="EE34" s="265"/>
      <c r="EF34" s="354">
        <v>219424.81</v>
      </c>
      <c r="EG34" s="194">
        <v>156426.31</v>
      </c>
      <c r="EH34" s="354">
        <v>92526.31</v>
      </c>
      <c r="EI34" s="194">
        <v>90624.31</v>
      </c>
      <c r="EJ34" s="354">
        <v>78934.930000000008</v>
      </c>
      <c r="EK34" s="194">
        <v>70043.930000000008</v>
      </c>
      <c r="EL34" s="265"/>
      <c r="EM34" s="354">
        <v>188874.31</v>
      </c>
      <c r="EN34" s="194">
        <v>123345.53</v>
      </c>
      <c r="EO34" s="354">
        <v>81961.64</v>
      </c>
      <c r="EP34" s="194">
        <v>76373.64</v>
      </c>
      <c r="EQ34" s="354">
        <v>91782.139999999985</v>
      </c>
      <c r="ER34" s="194">
        <v>86866.14</v>
      </c>
      <c r="ES34" s="265"/>
      <c r="ET34" s="354">
        <v>206341.22</v>
      </c>
      <c r="EU34" s="194">
        <v>143996.74</v>
      </c>
      <c r="EV34" s="354">
        <v>123118.16</v>
      </c>
      <c r="EW34" s="194">
        <v>115312.16</v>
      </c>
      <c r="EX34" s="354">
        <v>122049.9</v>
      </c>
      <c r="EY34" s="194">
        <v>120709.9</v>
      </c>
      <c r="EZ34" s="265"/>
      <c r="FA34" s="354">
        <v>309634.84999999998</v>
      </c>
      <c r="FB34" s="194">
        <v>224117.66</v>
      </c>
      <c r="FC34" s="354">
        <v>201639.71</v>
      </c>
      <c r="FD34" s="194">
        <v>195025.71</v>
      </c>
      <c r="FE34" s="354">
        <v>135238.04</v>
      </c>
      <c r="FF34" s="194">
        <v>133558.04</v>
      </c>
      <c r="FG34" s="265"/>
      <c r="FH34" s="354">
        <v>340050.63</v>
      </c>
      <c r="FI34" s="194">
        <v>241361.96999999997</v>
      </c>
      <c r="FJ34" s="354">
        <v>105842.9</v>
      </c>
      <c r="FK34" s="194">
        <v>88532.9</v>
      </c>
      <c r="FL34" s="354">
        <v>97293.85</v>
      </c>
      <c r="FM34" s="194">
        <v>93577.85</v>
      </c>
      <c r="FN34" s="354">
        <v>251970.11000000002</v>
      </c>
      <c r="FO34" s="194">
        <v>121204.38</v>
      </c>
      <c r="FP34" s="354">
        <v>67758.259999999995</v>
      </c>
      <c r="FQ34" s="194">
        <v>67758.259999999995</v>
      </c>
      <c r="FR34" s="354">
        <v>89182.959999999992</v>
      </c>
      <c r="FS34" s="194">
        <v>71081.959999999992</v>
      </c>
      <c r="FT34" s="265"/>
      <c r="FU34" s="354">
        <v>204353.28</v>
      </c>
      <c r="FV34" s="194">
        <v>98217.41</v>
      </c>
      <c r="FW34" s="354">
        <v>62420.75</v>
      </c>
      <c r="FX34" s="194">
        <v>62222.75</v>
      </c>
      <c r="FY34" s="354">
        <v>83246.75</v>
      </c>
      <c r="FZ34" s="194">
        <v>76201.75</v>
      </c>
      <c r="GA34" s="265"/>
      <c r="GB34" s="354">
        <v>322671.17</v>
      </c>
      <c r="GC34" s="194">
        <v>209467.06</v>
      </c>
      <c r="GD34" s="354">
        <v>159887.44</v>
      </c>
      <c r="GE34" s="194">
        <v>150102.44</v>
      </c>
      <c r="GF34" s="354">
        <v>247218.43999999997</v>
      </c>
      <c r="GG34" s="194">
        <v>230314.43999999997</v>
      </c>
      <c r="GH34" s="265"/>
      <c r="GI34" s="354">
        <v>498724.74</v>
      </c>
      <c r="GJ34" s="194">
        <v>352232.8</v>
      </c>
      <c r="GK34" s="354">
        <v>132341.16</v>
      </c>
      <c r="GL34" s="194">
        <v>119257.16</v>
      </c>
      <c r="GM34" s="354">
        <v>53843.76</v>
      </c>
      <c r="GN34" s="194">
        <v>48668.76</v>
      </c>
      <c r="GO34" s="354">
        <v>303640.16000000003</v>
      </c>
      <c r="GP34" s="194">
        <v>163216.16</v>
      </c>
      <c r="GQ34" s="354">
        <v>60399.19</v>
      </c>
      <c r="GR34" s="194">
        <v>54274.19</v>
      </c>
      <c r="GS34" s="354">
        <v>134368.76999999999</v>
      </c>
      <c r="GT34" s="194">
        <v>123598.76999999999</v>
      </c>
      <c r="GU34" s="265"/>
      <c r="GV34" s="354">
        <v>144409.70000000001</v>
      </c>
      <c r="GW34" s="194">
        <v>111896.72</v>
      </c>
      <c r="GX34" s="354">
        <v>72831.26999999999</v>
      </c>
      <c r="GY34" s="194">
        <v>68231.26999999999</v>
      </c>
      <c r="GZ34" s="354">
        <v>116974.93</v>
      </c>
      <c r="HA34" s="194">
        <v>106914.93</v>
      </c>
      <c r="HB34" s="265"/>
      <c r="HC34" s="354">
        <v>339327.35</v>
      </c>
      <c r="HD34" s="194">
        <v>234109.76</v>
      </c>
      <c r="HE34" s="354">
        <v>231735.91999999998</v>
      </c>
      <c r="HF34" s="194">
        <v>213229.95</v>
      </c>
      <c r="HG34" s="354">
        <v>141735.94</v>
      </c>
      <c r="HH34" s="194">
        <v>127300.94</v>
      </c>
      <c r="HI34" s="265"/>
      <c r="HJ34" s="354">
        <v>325100.66000000003</v>
      </c>
      <c r="HK34" s="194">
        <v>215568.21000000002</v>
      </c>
      <c r="HL34" s="354">
        <v>173192.85</v>
      </c>
      <c r="HM34" s="194">
        <v>158892.85</v>
      </c>
      <c r="HN34" s="354">
        <v>110747.95999999999</v>
      </c>
      <c r="HO34" s="194">
        <v>104140.95999999999</v>
      </c>
      <c r="HP34" s="265"/>
      <c r="HQ34" s="354">
        <v>181029.3</v>
      </c>
      <c r="HR34" s="194">
        <v>112970.05</v>
      </c>
      <c r="HS34" s="354">
        <v>107544.40000000001</v>
      </c>
      <c r="HT34" s="194">
        <v>92922.000000000015</v>
      </c>
      <c r="HU34" s="354">
        <v>72731.039999999994</v>
      </c>
      <c r="HV34" s="194">
        <v>62915.380000000005</v>
      </c>
      <c r="HW34" s="265"/>
      <c r="HX34" s="354">
        <v>241432.43999999997</v>
      </c>
      <c r="HY34" s="194">
        <v>167974.23</v>
      </c>
      <c r="HZ34" s="354">
        <v>135126.16</v>
      </c>
      <c r="IA34" s="194">
        <v>124524.41</v>
      </c>
      <c r="IB34" s="354">
        <v>199534.34</v>
      </c>
      <c r="IC34" s="194">
        <v>179658.49</v>
      </c>
      <c r="ID34" s="265"/>
      <c r="IE34" s="354">
        <v>294654.3</v>
      </c>
      <c r="IF34" s="194">
        <v>224742.53</v>
      </c>
      <c r="IG34" s="354">
        <v>239064.36999999997</v>
      </c>
      <c r="IH34" s="194">
        <v>227383.22999999998</v>
      </c>
      <c r="II34" s="354">
        <v>176695.96000000002</v>
      </c>
      <c r="IJ34" s="194">
        <v>165466.46000000002</v>
      </c>
      <c r="IK34" s="265"/>
      <c r="IL34" s="354">
        <v>254138.72999999998</v>
      </c>
      <c r="IM34" s="194">
        <v>177024.83000000002</v>
      </c>
      <c r="IN34" s="354">
        <v>199539.38</v>
      </c>
      <c r="IO34" s="194">
        <v>189492.38</v>
      </c>
      <c r="IP34" s="354">
        <v>80930.48</v>
      </c>
      <c r="IQ34" s="194">
        <v>59732.98</v>
      </c>
      <c r="IR34" s="388"/>
      <c r="IS34" s="354">
        <v>258330.12</v>
      </c>
      <c r="IT34" s="194">
        <v>170641.81</v>
      </c>
      <c r="IU34" s="354">
        <v>119557.82</v>
      </c>
      <c r="IV34" s="194">
        <v>93307.32</v>
      </c>
      <c r="IW34" s="354">
        <v>89910.44</v>
      </c>
      <c r="IX34" s="194">
        <v>77454.44</v>
      </c>
      <c r="IY34" s="265"/>
      <c r="IZ34" s="354">
        <v>244695.75999999998</v>
      </c>
      <c r="JA34" s="194">
        <v>180134.14</v>
      </c>
      <c r="JB34" s="354">
        <v>115072.33</v>
      </c>
      <c r="JC34" s="194">
        <v>95802.51</v>
      </c>
      <c r="JD34" s="354">
        <v>241509.41000000003</v>
      </c>
      <c r="JE34" s="194">
        <v>210762.50000000003</v>
      </c>
      <c r="JF34" s="265"/>
      <c r="JG34" s="354"/>
      <c r="JH34" s="194"/>
      <c r="JI34" s="354"/>
      <c r="JJ34" s="194"/>
      <c r="JK34" s="354"/>
      <c r="JL34" s="194"/>
      <c r="JM34" s="265"/>
      <c r="JN34" s="354"/>
      <c r="JO34" s="194"/>
      <c r="JP34" s="354"/>
      <c r="JQ34" s="194"/>
      <c r="JR34" s="354"/>
      <c r="JS34" s="194"/>
    </row>
    <row r="35" spans="1:279">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4">
        <v>271547.61</v>
      </c>
      <c r="BP35" s="194">
        <v>258155.08000000002</v>
      </c>
      <c r="BQ35" s="354">
        <v>257042.22</v>
      </c>
      <c r="BR35" s="194">
        <v>249223.31999999998</v>
      </c>
      <c r="BS35" s="354">
        <v>391516.94</v>
      </c>
      <c r="BT35" s="194">
        <v>369840.07</v>
      </c>
      <c r="BU35" s="354">
        <v>487204.07999999996</v>
      </c>
      <c r="BV35" s="194">
        <v>460943.54000000004</v>
      </c>
      <c r="BW35" s="354">
        <v>615673.30000000005</v>
      </c>
      <c r="BX35" s="194">
        <v>604547.60000000009</v>
      </c>
      <c r="BY35" s="354">
        <v>819008.49000000011</v>
      </c>
      <c r="BZ35" s="194">
        <v>780703.55999999994</v>
      </c>
      <c r="CA35" s="354">
        <v>864982.95000000007</v>
      </c>
      <c r="CB35" s="194">
        <v>847512.08</v>
      </c>
      <c r="CC35" s="354">
        <v>848039.28</v>
      </c>
      <c r="CD35" s="194">
        <v>828114.66</v>
      </c>
      <c r="CE35" s="354">
        <v>654653.91999999993</v>
      </c>
      <c r="CF35" s="194">
        <v>633721.35</v>
      </c>
      <c r="CG35" s="354">
        <v>512348.16000000003</v>
      </c>
      <c r="CH35" s="194">
        <v>505327.23</v>
      </c>
      <c r="CI35" s="354">
        <v>372927.46</v>
      </c>
      <c r="CJ35" s="194">
        <v>359562.8</v>
      </c>
      <c r="CK35" s="265"/>
      <c r="CL35" s="354">
        <v>292982.05</v>
      </c>
      <c r="CM35" s="194">
        <v>274199.01</v>
      </c>
      <c r="CN35" s="354">
        <v>292340.19999999995</v>
      </c>
      <c r="CO35" s="194">
        <v>276657.07999999996</v>
      </c>
      <c r="CP35" s="354">
        <v>268699.17</v>
      </c>
      <c r="CQ35" s="194">
        <v>235594.65000000002</v>
      </c>
      <c r="CR35" s="354">
        <v>428501.31999999995</v>
      </c>
      <c r="CS35" s="194">
        <v>404493.61</v>
      </c>
      <c r="CT35" s="354">
        <v>526653.44999999995</v>
      </c>
      <c r="CU35" s="194">
        <v>497971.86999999988</v>
      </c>
      <c r="CV35" s="354">
        <v>659460.71000000008</v>
      </c>
      <c r="CW35" s="194">
        <v>638271.26</v>
      </c>
      <c r="CX35" s="354">
        <v>775632.19000000006</v>
      </c>
      <c r="CY35" s="194">
        <v>750139.67</v>
      </c>
      <c r="CZ35" s="354">
        <v>793007.78</v>
      </c>
      <c r="DA35" s="194">
        <v>786807.04999999993</v>
      </c>
      <c r="DB35" s="354">
        <v>749985.13</v>
      </c>
      <c r="DC35" s="194">
        <v>738078.69</v>
      </c>
      <c r="DD35" s="354">
        <v>627811.90999999992</v>
      </c>
      <c r="DE35" s="194">
        <v>611355.28</v>
      </c>
      <c r="DF35" s="354">
        <v>491077.99</v>
      </c>
      <c r="DG35" s="194">
        <v>481313.41</v>
      </c>
      <c r="DH35" s="354">
        <v>346409.04</v>
      </c>
      <c r="DI35" s="194">
        <v>330143.15000000002</v>
      </c>
      <c r="DJ35" s="265"/>
      <c r="DK35" s="354">
        <v>321951.34999999998</v>
      </c>
      <c r="DL35" s="194">
        <v>282390.87</v>
      </c>
      <c r="DM35" s="354">
        <v>311225.75</v>
      </c>
      <c r="DN35" s="194">
        <v>283322.12</v>
      </c>
      <c r="DO35" s="354">
        <v>283075.07999999996</v>
      </c>
      <c r="DP35" s="194">
        <v>261613.79</v>
      </c>
      <c r="DQ35" s="265"/>
      <c r="DR35" s="354">
        <v>390241.39</v>
      </c>
      <c r="DS35" s="194">
        <v>303337.55</v>
      </c>
      <c r="DT35" s="354">
        <v>200156.12</v>
      </c>
      <c r="DU35" s="194">
        <v>189164.53</v>
      </c>
      <c r="DV35" s="354">
        <v>364565.23</v>
      </c>
      <c r="DW35" s="194">
        <v>341253.91000000003</v>
      </c>
      <c r="DX35" s="265"/>
      <c r="DY35" s="354">
        <v>716132.16</v>
      </c>
      <c r="DZ35" s="194">
        <v>593065.48</v>
      </c>
      <c r="EA35" s="354">
        <v>789051.58000000007</v>
      </c>
      <c r="EB35" s="194">
        <v>727383.09</v>
      </c>
      <c r="EC35" s="354">
        <v>794391.24000000011</v>
      </c>
      <c r="ED35" s="194">
        <v>732282.39000000013</v>
      </c>
      <c r="EE35" s="265"/>
      <c r="EF35" s="354">
        <v>884077.32000000007</v>
      </c>
      <c r="EG35" s="194">
        <v>721605.91999999993</v>
      </c>
      <c r="EH35" s="354">
        <v>637747.79</v>
      </c>
      <c r="EI35" s="194">
        <v>585050.01</v>
      </c>
      <c r="EJ35" s="354">
        <v>347989.12000000005</v>
      </c>
      <c r="EK35" s="194">
        <v>314854.76000000007</v>
      </c>
      <c r="EL35" s="265"/>
      <c r="EM35" s="354">
        <v>378302.27</v>
      </c>
      <c r="EN35" s="194">
        <v>255947.22</v>
      </c>
      <c r="EO35" s="354">
        <v>270947.64</v>
      </c>
      <c r="EP35" s="194">
        <v>249647.61000000002</v>
      </c>
      <c r="EQ35" s="354">
        <v>257364.93</v>
      </c>
      <c r="ER35" s="194">
        <v>238347.2</v>
      </c>
      <c r="ES35" s="265"/>
      <c r="ET35" s="354">
        <v>590848.68999999994</v>
      </c>
      <c r="EU35" s="194">
        <v>428742.62000000005</v>
      </c>
      <c r="EV35" s="354">
        <v>653588.23</v>
      </c>
      <c r="EW35" s="194">
        <v>604104.7699999999</v>
      </c>
      <c r="EX35" s="354">
        <v>863155.61</v>
      </c>
      <c r="EY35" s="194">
        <v>804185.88</v>
      </c>
      <c r="EZ35" s="265"/>
      <c r="FA35" s="354">
        <v>1275253.9300000002</v>
      </c>
      <c r="FB35" s="194">
        <v>1082447.7300000002</v>
      </c>
      <c r="FC35" s="354">
        <v>1271215.8499999999</v>
      </c>
      <c r="FD35" s="194">
        <v>1183704.93</v>
      </c>
      <c r="FE35" s="354">
        <v>842151.14</v>
      </c>
      <c r="FF35" s="194">
        <v>805061.91</v>
      </c>
      <c r="FG35" s="265"/>
      <c r="FH35" s="354">
        <v>1017974.2200000002</v>
      </c>
      <c r="FI35" s="194">
        <v>826590.9</v>
      </c>
      <c r="FJ35" s="354">
        <v>675323.03</v>
      </c>
      <c r="FK35" s="194">
        <v>614403.76</v>
      </c>
      <c r="FL35" s="354">
        <v>501707.6</v>
      </c>
      <c r="FM35" s="194">
        <v>448697.03</v>
      </c>
      <c r="FN35" s="354">
        <v>558038.33000000007</v>
      </c>
      <c r="FO35" s="194">
        <v>359726.09</v>
      </c>
      <c r="FP35" s="354">
        <v>307645.87</v>
      </c>
      <c r="FQ35" s="194">
        <v>271845.08999999997</v>
      </c>
      <c r="FR35" s="354">
        <v>319236.56999999995</v>
      </c>
      <c r="FS35" s="194">
        <v>286247.67999999999</v>
      </c>
      <c r="FT35" s="265"/>
      <c r="FU35" s="354">
        <v>619075.52</v>
      </c>
      <c r="FV35" s="194">
        <v>438343.22</v>
      </c>
      <c r="FW35" s="354">
        <v>626163.25</v>
      </c>
      <c r="FX35" s="194">
        <v>532427.81000000006</v>
      </c>
      <c r="FY35" s="354">
        <v>693202.45</v>
      </c>
      <c r="FZ35" s="194">
        <v>627673.55000000005</v>
      </c>
      <c r="GA35" s="265"/>
      <c r="GB35" s="354">
        <v>1678349.0900000003</v>
      </c>
      <c r="GC35" s="194">
        <v>1336468.54</v>
      </c>
      <c r="GD35" s="354">
        <v>1079772.76</v>
      </c>
      <c r="GE35" s="194">
        <v>1000949.73</v>
      </c>
      <c r="GF35" s="354">
        <v>916909.32</v>
      </c>
      <c r="GG35" s="194">
        <v>849822.86</v>
      </c>
      <c r="GH35" s="265"/>
      <c r="GI35" s="354">
        <v>1850814.27</v>
      </c>
      <c r="GJ35" s="194">
        <v>1394933.9100000001</v>
      </c>
      <c r="GK35" s="354">
        <v>593456.97</v>
      </c>
      <c r="GL35" s="194">
        <v>540757.82999999996</v>
      </c>
      <c r="GM35" s="354">
        <v>436112.14</v>
      </c>
      <c r="GN35" s="194">
        <v>382921.2</v>
      </c>
      <c r="GO35" s="354">
        <v>799551.02999999991</v>
      </c>
      <c r="GP35" s="194">
        <v>628474.85999999987</v>
      </c>
      <c r="GQ35" s="354">
        <v>447216.11</v>
      </c>
      <c r="GR35" s="194">
        <v>375209.73</v>
      </c>
      <c r="GS35" s="354">
        <v>341168.05</v>
      </c>
      <c r="GT35" s="194">
        <v>297611.78999999998</v>
      </c>
      <c r="GU35" s="265"/>
      <c r="GV35" s="354">
        <v>882602.15</v>
      </c>
      <c r="GW35" s="194">
        <v>646649.66999999993</v>
      </c>
      <c r="GX35" s="354">
        <v>616496.05000000005</v>
      </c>
      <c r="GY35" s="194">
        <v>558027.40999999992</v>
      </c>
      <c r="GZ35" s="354">
        <v>808570.28</v>
      </c>
      <c r="HA35" s="194">
        <v>721100.06</v>
      </c>
      <c r="HB35" s="265"/>
      <c r="HC35" s="354">
        <v>1716387.32</v>
      </c>
      <c r="HD35" s="194">
        <v>1478436.8800000004</v>
      </c>
      <c r="HE35" s="354">
        <v>1034544.97</v>
      </c>
      <c r="HF35" s="194">
        <v>953773.29999999993</v>
      </c>
      <c r="HG35" s="354">
        <v>954092.03</v>
      </c>
      <c r="HH35" s="194">
        <v>890912.04</v>
      </c>
      <c r="HI35" s="265"/>
      <c r="HJ35" s="354">
        <v>1714542.23</v>
      </c>
      <c r="HK35" s="194">
        <v>1321373.6299999999</v>
      </c>
      <c r="HL35" s="354">
        <v>615668.34</v>
      </c>
      <c r="HM35" s="194">
        <v>553904.90999999992</v>
      </c>
      <c r="HN35" s="354">
        <v>421713.22</v>
      </c>
      <c r="HO35" s="194">
        <v>380271.44</v>
      </c>
      <c r="HP35" s="265"/>
      <c r="HQ35" s="354">
        <v>723861.08000000007</v>
      </c>
      <c r="HR35" s="194">
        <v>495708.79999999993</v>
      </c>
      <c r="HS35" s="354">
        <v>328116.16000000003</v>
      </c>
      <c r="HT35" s="194">
        <v>289502.03000000003</v>
      </c>
      <c r="HU35" s="354">
        <v>322400.04000000004</v>
      </c>
      <c r="HV35" s="194">
        <v>283793.82999999996</v>
      </c>
      <c r="HW35" s="265"/>
      <c r="HX35" s="354">
        <v>863310.4</v>
      </c>
      <c r="HY35" s="194">
        <v>625660.99000000011</v>
      </c>
      <c r="HZ35" s="354">
        <v>669471.65999999992</v>
      </c>
      <c r="IA35" s="194">
        <v>566284.93000000005</v>
      </c>
      <c r="IB35" s="354">
        <v>852278.03</v>
      </c>
      <c r="IC35" s="194">
        <v>771000.26</v>
      </c>
      <c r="ID35" s="265"/>
      <c r="IE35" s="354">
        <v>1777870.6</v>
      </c>
      <c r="IF35" s="194">
        <v>1434388.06</v>
      </c>
      <c r="IG35" s="354">
        <v>1073510.53</v>
      </c>
      <c r="IH35" s="194">
        <v>959407.92999999993</v>
      </c>
      <c r="II35" s="354">
        <v>956910.4700000002</v>
      </c>
      <c r="IJ35" s="194">
        <v>862446.4</v>
      </c>
      <c r="IK35" s="265"/>
      <c r="IL35" s="354">
        <v>1551748.3300000003</v>
      </c>
      <c r="IM35" s="194">
        <v>1204429.3900000001</v>
      </c>
      <c r="IN35" s="354">
        <v>642874.14</v>
      </c>
      <c r="IO35" s="194">
        <v>565558.53</v>
      </c>
      <c r="IP35" s="354">
        <v>418451.18</v>
      </c>
      <c r="IQ35" s="194">
        <v>373899.38</v>
      </c>
      <c r="IR35" s="388"/>
      <c r="IS35" s="354">
        <v>704785.59</v>
      </c>
      <c r="IT35" s="194">
        <v>443088.15000000008</v>
      </c>
      <c r="IU35" s="354">
        <v>357498</v>
      </c>
      <c r="IV35" s="194">
        <v>288618.55000000005</v>
      </c>
      <c r="IW35" s="354">
        <v>335861.68000000005</v>
      </c>
      <c r="IX35" s="194">
        <v>281510.93000000005</v>
      </c>
      <c r="IY35" s="265"/>
      <c r="IZ35" s="354">
        <v>909728.58</v>
      </c>
      <c r="JA35" s="194">
        <v>642547.48</v>
      </c>
      <c r="JB35" s="354">
        <v>652549.34</v>
      </c>
      <c r="JC35" s="194">
        <v>553461.74</v>
      </c>
      <c r="JD35" s="354">
        <v>1005698.08</v>
      </c>
      <c r="JE35" s="194">
        <v>874874.61</v>
      </c>
      <c r="JF35" s="265"/>
      <c r="JG35" s="354"/>
      <c r="JH35" s="194"/>
      <c r="JI35" s="354"/>
      <c r="JJ35" s="194"/>
      <c r="JK35" s="354"/>
      <c r="JL35" s="194"/>
      <c r="JM35" s="265"/>
      <c r="JN35" s="354"/>
      <c r="JO35" s="194"/>
      <c r="JP35" s="354"/>
      <c r="JQ35" s="194"/>
      <c r="JR35" s="354"/>
      <c r="JS35" s="194"/>
    </row>
    <row r="36" spans="1:279">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4">
        <v>0</v>
      </c>
      <c r="BP36" s="194">
        <v>0</v>
      </c>
      <c r="BQ36" s="354">
        <v>0</v>
      </c>
      <c r="BR36" s="194">
        <v>0</v>
      </c>
      <c r="BS36" s="354">
        <v>0</v>
      </c>
      <c r="BT36" s="194">
        <v>0</v>
      </c>
      <c r="BU36" s="354">
        <v>0</v>
      </c>
      <c r="BV36" s="194">
        <v>0</v>
      </c>
      <c r="BW36" s="354">
        <v>0</v>
      </c>
      <c r="BX36" s="194">
        <v>0</v>
      </c>
      <c r="BY36" s="354">
        <v>0</v>
      </c>
      <c r="BZ36" s="194">
        <v>0</v>
      </c>
      <c r="CA36" s="354">
        <v>0</v>
      </c>
      <c r="CB36" s="194">
        <v>0</v>
      </c>
      <c r="CC36" s="354">
        <v>607.6</v>
      </c>
      <c r="CD36" s="194">
        <v>607.6</v>
      </c>
      <c r="CE36" s="354">
        <v>2507</v>
      </c>
      <c r="CF36" s="194">
        <v>2507</v>
      </c>
      <c r="CG36" s="354">
        <v>270</v>
      </c>
      <c r="CH36" s="194">
        <v>270</v>
      </c>
      <c r="CI36" s="354">
        <v>0</v>
      </c>
      <c r="CJ36" s="194">
        <v>0</v>
      </c>
      <c r="CK36" s="265"/>
      <c r="CL36" s="354">
        <v>0</v>
      </c>
      <c r="CM36" s="194">
        <v>0</v>
      </c>
      <c r="CN36" s="354">
        <v>0</v>
      </c>
      <c r="CO36" s="194">
        <v>0</v>
      </c>
      <c r="CP36" s="354">
        <v>0</v>
      </c>
      <c r="CQ36" s="194">
        <v>0</v>
      </c>
      <c r="CR36" s="354">
        <v>0</v>
      </c>
      <c r="CS36" s="194">
        <v>0</v>
      </c>
      <c r="CT36" s="354">
        <v>0</v>
      </c>
      <c r="CU36" s="194">
        <v>0</v>
      </c>
      <c r="CV36" s="354">
        <v>0</v>
      </c>
      <c r="CW36" s="194">
        <v>0</v>
      </c>
      <c r="CX36" s="354">
        <v>0</v>
      </c>
      <c r="CY36" s="194">
        <v>0</v>
      </c>
      <c r="CZ36" s="354">
        <v>0</v>
      </c>
      <c r="DA36" s="194">
        <v>0</v>
      </c>
      <c r="DB36" s="354">
        <v>0</v>
      </c>
      <c r="DC36" s="194">
        <v>0</v>
      </c>
      <c r="DD36" s="354">
        <v>600</v>
      </c>
      <c r="DE36" s="194">
        <v>600</v>
      </c>
      <c r="DF36" s="354">
        <v>0</v>
      </c>
      <c r="DG36" s="194">
        <v>0</v>
      </c>
      <c r="DH36" s="354">
        <v>0</v>
      </c>
      <c r="DI36" s="194">
        <v>0</v>
      </c>
      <c r="DJ36" s="265"/>
      <c r="DK36" s="354">
        <v>1800</v>
      </c>
      <c r="DL36" s="194">
        <v>1800</v>
      </c>
      <c r="DM36" s="354">
        <v>0</v>
      </c>
      <c r="DN36" s="194">
        <v>0</v>
      </c>
      <c r="DO36" s="354">
        <v>0</v>
      </c>
      <c r="DP36" s="194">
        <v>0</v>
      </c>
      <c r="DQ36" s="265"/>
      <c r="DR36" s="354">
        <v>1520</v>
      </c>
      <c r="DS36" s="194">
        <v>1520</v>
      </c>
      <c r="DT36" s="354">
        <v>0</v>
      </c>
      <c r="DU36" s="194">
        <v>0</v>
      </c>
      <c r="DV36" s="354">
        <v>0</v>
      </c>
      <c r="DW36" s="194">
        <v>0</v>
      </c>
      <c r="DX36" s="265"/>
      <c r="DY36" s="354">
        <v>0</v>
      </c>
      <c r="DZ36" s="194">
        <v>0</v>
      </c>
      <c r="EA36" s="354">
        <v>4004</v>
      </c>
      <c r="EB36" s="194">
        <v>4004</v>
      </c>
      <c r="EC36" s="354">
        <v>1881.6</v>
      </c>
      <c r="ED36" s="194">
        <v>1881.6</v>
      </c>
      <c r="EE36" s="265"/>
      <c r="EF36" s="354">
        <v>6670</v>
      </c>
      <c r="EG36" s="194">
        <v>6670</v>
      </c>
      <c r="EH36" s="354">
        <v>8491.6</v>
      </c>
      <c r="EI36" s="194">
        <v>8491.6</v>
      </c>
      <c r="EJ36" s="354">
        <v>2890</v>
      </c>
      <c r="EK36" s="194">
        <v>2890</v>
      </c>
      <c r="EL36" s="265"/>
      <c r="EM36" s="354">
        <v>1070</v>
      </c>
      <c r="EN36" s="194">
        <v>1070</v>
      </c>
      <c r="EO36" s="354">
        <v>7070.5300000000007</v>
      </c>
      <c r="EP36" s="194">
        <v>7070.5300000000007</v>
      </c>
      <c r="EQ36" s="354">
        <v>1899</v>
      </c>
      <c r="ER36" s="194">
        <v>1899</v>
      </c>
      <c r="ES36" s="265"/>
      <c r="ET36" s="354">
        <v>1043</v>
      </c>
      <c r="EU36" s="194">
        <v>1043</v>
      </c>
      <c r="EV36" s="354">
        <v>1645</v>
      </c>
      <c r="EW36" s="194">
        <v>1645</v>
      </c>
      <c r="EX36" s="354">
        <v>9402</v>
      </c>
      <c r="EY36" s="194">
        <v>9402</v>
      </c>
      <c r="EZ36" s="265"/>
      <c r="FA36" s="354">
        <v>6204.25</v>
      </c>
      <c r="FB36" s="194">
        <v>6204.25</v>
      </c>
      <c r="FC36" s="354">
        <v>3117</v>
      </c>
      <c r="FD36" s="194">
        <v>3117</v>
      </c>
      <c r="FE36" s="354">
        <v>2651</v>
      </c>
      <c r="FF36" s="194">
        <v>2651</v>
      </c>
      <c r="FG36" s="265"/>
      <c r="FH36" s="354">
        <v>5253.08</v>
      </c>
      <c r="FI36" s="194">
        <v>5253.08</v>
      </c>
      <c r="FJ36" s="354">
        <v>11457.71</v>
      </c>
      <c r="FK36" s="194">
        <v>11457.71</v>
      </c>
      <c r="FL36" s="354">
        <v>2925</v>
      </c>
      <c r="FM36" s="194">
        <v>2925</v>
      </c>
      <c r="FN36" s="354">
        <v>770</v>
      </c>
      <c r="FO36" s="194">
        <v>770</v>
      </c>
      <c r="FP36" s="354">
        <v>570</v>
      </c>
      <c r="FQ36" s="194">
        <v>570</v>
      </c>
      <c r="FR36" s="354">
        <v>4048</v>
      </c>
      <c r="FS36" s="194">
        <v>4048</v>
      </c>
      <c r="FT36" s="265"/>
      <c r="FU36" s="354">
        <v>1878.6</v>
      </c>
      <c r="FV36" s="194">
        <v>1878.6</v>
      </c>
      <c r="FW36" s="354">
        <v>2212.65</v>
      </c>
      <c r="FX36" s="194">
        <v>2212.65</v>
      </c>
      <c r="FY36" s="354">
        <v>3305.35</v>
      </c>
      <c r="FZ36" s="194">
        <v>3305.35</v>
      </c>
      <c r="GA36" s="265"/>
      <c r="GB36" s="354">
        <v>4385</v>
      </c>
      <c r="GC36" s="194">
        <v>4385</v>
      </c>
      <c r="GD36" s="354">
        <v>1079</v>
      </c>
      <c r="GE36" s="194">
        <v>1079</v>
      </c>
      <c r="GF36" s="354">
        <v>951.65</v>
      </c>
      <c r="GG36" s="194">
        <v>951.65</v>
      </c>
      <c r="GH36" s="265"/>
      <c r="GI36" s="354">
        <v>7450</v>
      </c>
      <c r="GJ36" s="194">
        <v>7450</v>
      </c>
      <c r="GK36" s="354">
        <v>978</v>
      </c>
      <c r="GL36" s="194">
        <v>978</v>
      </c>
      <c r="GM36" s="354">
        <v>1215</v>
      </c>
      <c r="GN36" s="194">
        <v>1215</v>
      </c>
      <c r="GO36" s="354">
        <v>3420</v>
      </c>
      <c r="GP36" s="194">
        <v>3420</v>
      </c>
      <c r="GQ36" s="354">
        <v>4275</v>
      </c>
      <c r="GR36" s="194">
        <v>4275</v>
      </c>
      <c r="GS36" s="354">
        <v>1300</v>
      </c>
      <c r="GT36" s="194">
        <v>1300</v>
      </c>
      <c r="GU36" s="265"/>
      <c r="GV36" s="354">
        <v>2912</v>
      </c>
      <c r="GW36" s="194">
        <v>2912</v>
      </c>
      <c r="GX36" s="354">
        <v>2065</v>
      </c>
      <c r="GY36" s="194">
        <v>2065</v>
      </c>
      <c r="GZ36" s="354">
        <v>2241</v>
      </c>
      <c r="HA36" s="194">
        <v>2241</v>
      </c>
      <c r="HB36" s="265"/>
      <c r="HC36" s="354">
        <v>7769.82</v>
      </c>
      <c r="HD36" s="194">
        <v>7609.82</v>
      </c>
      <c r="HE36" s="354">
        <v>8473.25</v>
      </c>
      <c r="HF36" s="194">
        <v>8473.25</v>
      </c>
      <c r="HG36" s="354">
        <v>1919.05</v>
      </c>
      <c r="HH36" s="194">
        <v>1919.05</v>
      </c>
      <c r="HI36" s="265"/>
      <c r="HJ36" s="354">
        <v>15236.75</v>
      </c>
      <c r="HK36" s="194">
        <v>15236.75</v>
      </c>
      <c r="HL36" s="354">
        <v>3159.25</v>
      </c>
      <c r="HM36" s="194">
        <v>3159.25</v>
      </c>
      <c r="HN36" s="354"/>
      <c r="HO36" s="194"/>
      <c r="HP36" s="265"/>
      <c r="HQ36" s="354">
        <v>8053</v>
      </c>
      <c r="HR36" s="194">
        <v>8053</v>
      </c>
      <c r="HS36" s="354">
        <v>4232</v>
      </c>
      <c r="HT36" s="194">
        <v>4232</v>
      </c>
      <c r="HU36" s="354">
        <v>3321.7</v>
      </c>
      <c r="HV36" s="194">
        <v>3321.7</v>
      </c>
      <c r="HW36" s="265"/>
      <c r="HX36" s="354">
        <v>6599</v>
      </c>
      <c r="HY36" s="194">
        <v>6599</v>
      </c>
      <c r="HZ36" s="354">
        <v>9565.81</v>
      </c>
      <c r="IA36" s="194">
        <v>9565.81</v>
      </c>
      <c r="IB36" s="354">
        <v>3114.48</v>
      </c>
      <c r="IC36" s="194">
        <v>3114.48</v>
      </c>
      <c r="ID36" s="265"/>
      <c r="IE36" s="354">
        <v>9373.74</v>
      </c>
      <c r="IF36" s="194">
        <v>9373.74</v>
      </c>
      <c r="IG36" s="354">
        <v>5875.2</v>
      </c>
      <c r="IH36" s="194">
        <v>5875.2</v>
      </c>
      <c r="II36" s="354">
        <v>1934.1</v>
      </c>
      <c r="IJ36" s="194">
        <v>1934.1</v>
      </c>
      <c r="IK36" s="265"/>
      <c r="IL36" s="354">
        <v>10264.6</v>
      </c>
      <c r="IM36" s="194">
        <v>10264.6</v>
      </c>
      <c r="IN36" s="354">
        <v>6101.6</v>
      </c>
      <c r="IO36" s="194">
        <v>6101.6</v>
      </c>
      <c r="IP36" s="354">
        <v>2708</v>
      </c>
      <c r="IQ36" s="194">
        <v>2708</v>
      </c>
      <c r="IR36" s="388"/>
      <c r="IS36" s="354">
        <v>16610.400000000001</v>
      </c>
      <c r="IT36" s="194">
        <v>15010.4</v>
      </c>
      <c r="IU36" s="354">
        <v>5262.6</v>
      </c>
      <c r="IV36" s="194">
        <v>5262.6</v>
      </c>
      <c r="IW36" s="354">
        <v>6244.11</v>
      </c>
      <c r="IX36" s="194">
        <v>6244.11</v>
      </c>
      <c r="IY36" s="265"/>
      <c r="IZ36" s="354">
        <v>5423.9</v>
      </c>
      <c r="JA36" s="194">
        <v>5423.9</v>
      </c>
      <c r="JB36" s="354">
        <v>5729</v>
      </c>
      <c r="JC36" s="194">
        <v>5729</v>
      </c>
      <c r="JD36" s="354">
        <v>2967.4</v>
      </c>
      <c r="JE36" s="194">
        <v>2967.4</v>
      </c>
      <c r="JF36" s="265"/>
      <c r="JG36" s="354"/>
      <c r="JH36" s="194"/>
      <c r="JI36" s="354"/>
      <c r="JJ36" s="194"/>
      <c r="JK36" s="354"/>
      <c r="JL36" s="194"/>
      <c r="JM36" s="265"/>
      <c r="JN36" s="354"/>
      <c r="JO36" s="194"/>
      <c r="JP36" s="354"/>
      <c r="JQ36" s="194"/>
      <c r="JR36" s="354"/>
      <c r="JS36" s="194"/>
    </row>
    <row r="37" spans="1:279">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4">
        <v>508307.96000000008</v>
      </c>
      <c r="BP37" s="194">
        <v>481183.48</v>
      </c>
      <c r="BQ37" s="354">
        <v>282603.32999999996</v>
      </c>
      <c r="BR37" s="194">
        <v>263831.47000000003</v>
      </c>
      <c r="BS37" s="354">
        <v>718775.91999999993</v>
      </c>
      <c r="BT37" s="194">
        <v>657362.64000000013</v>
      </c>
      <c r="BU37" s="354">
        <v>793291.51</v>
      </c>
      <c r="BV37" s="194">
        <v>676964.36</v>
      </c>
      <c r="BW37" s="354">
        <v>962917.89</v>
      </c>
      <c r="BX37" s="194">
        <v>898057.79</v>
      </c>
      <c r="BY37" s="354">
        <v>1204685.17</v>
      </c>
      <c r="BZ37" s="194">
        <v>1096391.24</v>
      </c>
      <c r="CA37" s="354">
        <v>1189619.8399999999</v>
      </c>
      <c r="CB37" s="194">
        <v>1089592.42</v>
      </c>
      <c r="CC37" s="354">
        <v>1306853.2300000002</v>
      </c>
      <c r="CD37" s="194">
        <v>1200332.31</v>
      </c>
      <c r="CE37" s="354">
        <v>1034172.4900000001</v>
      </c>
      <c r="CF37" s="194">
        <v>820587.55</v>
      </c>
      <c r="CG37" s="354">
        <v>929376.39</v>
      </c>
      <c r="CH37" s="194">
        <v>803251.17999999993</v>
      </c>
      <c r="CI37" s="354">
        <v>699767.25</v>
      </c>
      <c r="CJ37" s="194">
        <v>573756.13</v>
      </c>
      <c r="CK37" s="265"/>
      <c r="CL37" s="354">
        <v>698979.42</v>
      </c>
      <c r="CM37" s="194">
        <v>483272.68000000005</v>
      </c>
      <c r="CN37" s="354">
        <v>629727.32999999996</v>
      </c>
      <c r="CO37" s="194">
        <v>531691.57000000007</v>
      </c>
      <c r="CP37" s="354">
        <v>610666.23999999999</v>
      </c>
      <c r="CQ37" s="194">
        <v>524233.94</v>
      </c>
      <c r="CR37" s="354">
        <v>741934.93</v>
      </c>
      <c r="CS37" s="194">
        <v>594498.01</v>
      </c>
      <c r="CT37" s="354">
        <v>748849.06999999983</v>
      </c>
      <c r="CU37" s="194">
        <v>692377.28</v>
      </c>
      <c r="CV37" s="354">
        <v>920499.7300000001</v>
      </c>
      <c r="CW37" s="194">
        <v>868715.81</v>
      </c>
      <c r="CX37" s="354">
        <v>1109583.3099999998</v>
      </c>
      <c r="CY37" s="194">
        <v>984188.57</v>
      </c>
      <c r="CZ37" s="354">
        <v>1111861.8199999998</v>
      </c>
      <c r="DA37" s="194">
        <v>1074556.6199999999</v>
      </c>
      <c r="DB37" s="354">
        <v>1008978.67</v>
      </c>
      <c r="DC37" s="194">
        <v>934673.60000000009</v>
      </c>
      <c r="DD37" s="354">
        <v>851782.91</v>
      </c>
      <c r="DE37" s="194">
        <v>739493.08</v>
      </c>
      <c r="DF37" s="354">
        <v>710903.15</v>
      </c>
      <c r="DG37" s="194">
        <v>625017</v>
      </c>
      <c r="DH37" s="354">
        <v>487291.35</v>
      </c>
      <c r="DI37" s="194">
        <v>427275.83</v>
      </c>
      <c r="DJ37" s="265"/>
      <c r="DK37" s="354">
        <v>562398.85</v>
      </c>
      <c r="DL37" s="194">
        <v>437895.35000000003</v>
      </c>
      <c r="DM37" s="354">
        <v>379075.04000000004</v>
      </c>
      <c r="DN37" s="194">
        <v>322541.87</v>
      </c>
      <c r="DO37" s="354">
        <v>381516.31</v>
      </c>
      <c r="DP37" s="194">
        <v>326074.32</v>
      </c>
      <c r="DQ37" s="265"/>
      <c r="DR37" s="354">
        <v>445404.61</v>
      </c>
      <c r="DS37" s="194">
        <v>370386.67000000004</v>
      </c>
      <c r="DT37" s="354">
        <v>299703.33</v>
      </c>
      <c r="DU37" s="194">
        <v>260408.1</v>
      </c>
      <c r="DV37" s="354">
        <v>351506.75</v>
      </c>
      <c r="DW37" s="194">
        <v>271927.39</v>
      </c>
      <c r="DX37" s="265"/>
      <c r="DY37" s="354">
        <v>711805.23</v>
      </c>
      <c r="DZ37" s="194">
        <v>586379.9</v>
      </c>
      <c r="EA37" s="354">
        <v>677439.67000000016</v>
      </c>
      <c r="EB37" s="194">
        <v>591097.36</v>
      </c>
      <c r="EC37" s="354">
        <v>813660.65</v>
      </c>
      <c r="ED37" s="194">
        <v>735664.27</v>
      </c>
      <c r="EE37" s="265"/>
      <c r="EF37" s="354">
        <v>1025703.8400000001</v>
      </c>
      <c r="EG37" s="194">
        <v>750555.51</v>
      </c>
      <c r="EH37" s="354">
        <v>810639.46</v>
      </c>
      <c r="EI37" s="194">
        <v>648014.39999999991</v>
      </c>
      <c r="EJ37" s="354">
        <v>479437.96999999991</v>
      </c>
      <c r="EK37" s="194">
        <v>391552.45999999996</v>
      </c>
      <c r="EL37" s="265"/>
      <c r="EM37" s="354">
        <v>485350.50000000006</v>
      </c>
      <c r="EN37" s="194">
        <v>359699.33</v>
      </c>
      <c r="EO37" s="354">
        <v>404040.45999999996</v>
      </c>
      <c r="EP37" s="194">
        <v>339767.66</v>
      </c>
      <c r="EQ37" s="354">
        <v>427514.55000000005</v>
      </c>
      <c r="ER37" s="194">
        <v>370450.44</v>
      </c>
      <c r="ES37" s="265"/>
      <c r="ET37" s="354">
        <v>704126.55</v>
      </c>
      <c r="EU37" s="194">
        <v>554897.91</v>
      </c>
      <c r="EV37" s="354">
        <v>711163.85</v>
      </c>
      <c r="EW37" s="194">
        <v>625107.88000000012</v>
      </c>
      <c r="EX37" s="354">
        <v>940064.79</v>
      </c>
      <c r="EY37" s="194">
        <v>867254.97</v>
      </c>
      <c r="EZ37" s="265"/>
      <c r="FA37" s="354">
        <v>1331476.3600000001</v>
      </c>
      <c r="FB37" s="194">
        <v>1168188.3400000001</v>
      </c>
      <c r="FC37" s="354">
        <v>1360862.89</v>
      </c>
      <c r="FD37" s="194">
        <v>1265547.9100000001</v>
      </c>
      <c r="FE37" s="354">
        <v>1063912.92</v>
      </c>
      <c r="FF37" s="194">
        <v>988494.67999999993</v>
      </c>
      <c r="FG37" s="265"/>
      <c r="FH37" s="354">
        <v>839062.46000000008</v>
      </c>
      <c r="FI37" s="194">
        <v>705981.53</v>
      </c>
      <c r="FJ37" s="354">
        <v>623449.02</v>
      </c>
      <c r="FK37" s="194">
        <v>551236.01</v>
      </c>
      <c r="FL37" s="354">
        <v>403019.81000000006</v>
      </c>
      <c r="FM37" s="194">
        <v>351084.93</v>
      </c>
      <c r="FN37" s="354">
        <v>514646.94</v>
      </c>
      <c r="FO37" s="194">
        <v>435657.62</v>
      </c>
      <c r="FP37" s="354">
        <v>381207.33</v>
      </c>
      <c r="FQ37" s="194">
        <v>332156.89</v>
      </c>
      <c r="FR37" s="354">
        <v>556842.14</v>
      </c>
      <c r="FS37" s="194">
        <v>496658.28</v>
      </c>
      <c r="FT37" s="265"/>
      <c r="FU37" s="354">
        <v>521464.57999999996</v>
      </c>
      <c r="FV37" s="194">
        <v>471785.85</v>
      </c>
      <c r="FW37" s="354">
        <v>701928.15</v>
      </c>
      <c r="FX37" s="194">
        <v>627144.51</v>
      </c>
      <c r="FY37" s="354">
        <v>857728.87</v>
      </c>
      <c r="FZ37" s="194">
        <v>790606.66999999993</v>
      </c>
      <c r="GA37" s="265"/>
      <c r="GB37" s="354">
        <v>1347857.1199999999</v>
      </c>
      <c r="GC37" s="194">
        <v>1165583.01</v>
      </c>
      <c r="GD37" s="354">
        <v>1337086.0499999998</v>
      </c>
      <c r="GE37" s="194">
        <v>1227664.2299999997</v>
      </c>
      <c r="GF37" s="354">
        <v>1182504.4099999999</v>
      </c>
      <c r="GG37" s="194">
        <v>1078710.47</v>
      </c>
      <c r="GH37" s="265"/>
      <c r="GI37" s="354">
        <v>1294145.6099999999</v>
      </c>
      <c r="GJ37" s="194">
        <v>1072572.8999999999</v>
      </c>
      <c r="GK37" s="354">
        <v>901380.67</v>
      </c>
      <c r="GL37" s="194">
        <v>767407.92</v>
      </c>
      <c r="GM37" s="354">
        <v>717911.44000000006</v>
      </c>
      <c r="GN37" s="194">
        <v>607080.75</v>
      </c>
      <c r="GO37" s="354">
        <v>576485.00999999989</v>
      </c>
      <c r="GP37" s="194">
        <v>470575.60000000003</v>
      </c>
      <c r="GQ37" s="354">
        <v>569112.90999999992</v>
      </c>
      <c r="GR37" s="194">
        <v>483782.94</v>
      </c>
      <c r="GS37" s="354">
        <v>487372.62000000005</v>
      </c>
      <c r="GT37" s="194">
        <v>429201.11</v>
      </c>
      <c r="GU37" s="265"/>
      <c r="GV37" s="354">
        <v>621652.21</v>
      </c>
      <c r="GW37" s="194">
        <v>589123.48999999987</v>
      </c>
      <c r="GX37" s="354">
        <v>733065.98</v>
      </c>
      <c r="GY37" s="194">
        <v>666938.67999999993</v>
      </c>
      <c r="GZ37" s="354">
        <v>1020502.7300000001</v>
      </c>
      <c r="HA37" s="194">
        <v>913765.22000000009</v>
      </c>
      <c r="HB37" s="265"/>
      <c r="HC37" s="354">
        <v>1759206.29</v>
      </c>
      <c r="HD37" s="194">
        <v>1541773.35</v>
      </c>
      <c r="HE37" s="354">
        <v>1508504.38</v>
      </c>
      <c r="HF37" s="194">
        <v>1374753.7899999998</v>
      </c>
      <c r="HG37" s="354">
        <v>1491981.6400000001</v>
      </c>
      <c r="HH37" s="194">
        <v>1356114.6700000002</v>
      </c>
      <c r="HI37" s="265"/>
      <c r="HJ37" s="354">
        <v>1163220.8199999998</v>
      </c>
      <c r="HK37" s="194">
        <v>1056369.1499999999</v>
      </c>
      <c r="HL37" s="354">
        <v>919000.42</v>
      </c>
      <c r="HM37" s="194">
        <v>835466.17</v>
      </c>
      <c r="HN37" s="354">
        <v>701907.11</v>
      </c>
      <c r="HO37" s="194">
        <v>625901.99</v>
      </c>
      <c r="HP37" s="265"/>
      <c r="HQ37" s="354">
        <v>610163.70000000007</v>
      </c>
      <c r="HR37" s="194">
        <v>526061.4</v>
      </c>
      <c r="HS37" s="354">
        <v>639340.05000000005</v>
      </c>
      <c r="HT37" s="194">
        <v>490591.63000000006</v>
      </c>
      <c r="HU37" s="354">
        <v>530318.9</v>
      </c>
      <c r="HV37" s="194">
        <v>449564.95</v>
      </c>
      <c r="HW37" s="265"/>
      <c r="HX37" s="354">
        <v>786799.95000000007</v>
      </c>
      <c r="HY37" s="194">
        <v>627266.45000000007</v>
      </c>
      <c r="HZ37" s="354">
        <v>778794.1</v>
      </c>
      <c r="IA37" s="194">
        <v>671282.96</v>
      </c>
      <c r="IB37" s="354">
        <v>1041045.7500000001</v>
      </c>
      <c r="IC37" s="194">
        <v>901670.2300000001</v>
      </c>
      <c r="ID37" s="265"/>
      <c r="IE37" s="354">
        <v>1575020.0699999998</v>
      </c>
      <c r="IF37" s="194">
        <v>1303290.6499999999</v>
      </c>
      <c r="IG37" s="354">
        <v>1473598.8599999999</v>
      </c>
      <c r="IH37" s="194">
        <v>1261900.1700000002</v>
      </c>
      <c r="II37" s="354">
        <v>1037038.9099999999</v>
      </c>
      <c r="IJ37" s="194">
        <v>892325.79</v>
      </c>
      <c r="IK37" s="265"/>
      <c r="IL37" s="354">
        <v>1086281.32</v>
      </c>
      <c r="IM37" s="194">
        <v>896970.32000000007</v>
      </c>
      <c r="IN37" s="354">
        <v>904047.15000000014</v>
      </c>
      <c r="IO37" s="194">
        <v>754457.82000000007</v>
      </c>
      <c r="IP37" s="354">
        <v>640332.19000000018</v>
      </c>
      <c r="IQ37" s="194">
        <v>534006.14</v>
      </c>
      <c r="IR37" s="388"/>
      <c r="IS37" s="354">
        <v>630688.39999999991</v>
      </c>
      <c r="IT37" s="194">
        <v>438124.92000000004</v>
      </c>
      <c r="IU37" s="354">
        <v>553963.83000000007</v>
      </c>
      <c r="IV37" s="194">
        <v>423649.39</v>
      </c>
      <c r="IW37" s="354">
        <v>596667.97</v>
      </c>
      <c r="IX37" s="194">
        <v>464507.09</v>
      </c>
      <c r="IY37" s="265"/>
      <c r="IZ37" s="354">
        <v>748632.26</v>
      </c>
      <c r="JA37" s="194">
        <v>586936.12</v>
      </c>
      <c r="JB37" s="354">
        <v>871845.71999999986</v>
      </c>
      <c r="JC37" s="194">
        <v>680439.6399999999</v>
      </c>
      <c r="JD37" s="354">
        <v>919942.37</v>
      </c>
      <c r="JE37" s="194">
        <v>771774.9800000001</v>
      </c>
      <c r="JF37" s="265"/>
      <c r="JG37" s="354"/>
      <c r="JH37" s="194"/>
      <c r="JI37" s="354"/>
      <c r="JJ37" s="194"/>
      <c r="JK37" s="354"/>
      <c r="JL37" s="194"/>
      <c r="JM37" s="265"/>
      <c r="JN37" s="354"/>
      <c r="JO37" s="194"/>
      <c r="JP37" s="354"/>
      <c r="JQ37" s="194"/>
      <c r="JR37" s="354"/>
      <c r="JS37" s="194"/>
    </row>
    <row r="38" spans="1:279" ht="13.8"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4">
        <v>1422348.2599999998</v>
      </c>
      <c r="BP38" s="194">
        <v>1215641.17</v>
      </c>
      <c r="BQ38" s="354">
        <v>1679021.1599999992</v>
      </c>
      <c r="BR38" s="194">
        <v>1396072.0999999999</v>
      </c>
      <c r="BS38" s="354">
        <v>2427265.52</v>
      </c>
      <c r="BT38" s="194">
        <v>2169963.3899999997</v>
      </c>
      <c r="BU38" s="354">
        <v>2462969.8200000003</v>
      </c>
      <c r="BV38" s="194">
        <v>2052499.0600000003</v>
      </c>
      <c r="BW38" s="354">
        <v>2856843.8499999996</v>
      </c>
      <c r="BX38" s="194">
        <v>2607208.9899999993</v>
      </c>
      <c r="BY38" s="354">
        <v>4098106.6400000006</v>
      </c>
      <c r="BZ38" s="194">
        <v>3681044.12</v>
      </c>
      <c r="CA38" s="354">
        <v>3483445.24</v>
      </c>
      <c r="CB38" s="194">
        <v>3266005.74</v>
      </c>
      <c r="CC38" s="354">
        <v>3525381.27</v>
      </c>
      <c r="CD38" s="194">
        <v>3223736.44</v>
      </c>
      <c r="CE38" s="354">
        <v>3416386.6</v>
      </c>
      <c r="CF38" s="194">
        <v>3004810.6700000004</v>
      </c>
      <c r="CG38" s="354">
        <v>2416158.92</v>
      </c>
      <c r="CH38" s="194">
        <v>2168393.5499999998</v>
      </c>
      <c r="CI38" s="354">
        <v>1902869.81</v>
      </c>
      <c r="CJ38" s="194">
        <v>1645367.58</v>
      </c>
      <c r="CK38" s="265"/>
      <c r="CL38" s="354">
        <v>1828730.2400000002</v>
      </c>
      <c r="CM38" s="194">
        <v>1489458.5600000003</v>
      </c>
      <c r="CN38" s="354">
        <v>1624040.29</v>
      </c>
      <c r="CO38" s="194">
        <v>1419264.19</v>
      </c>
      <c r="CP38" s="354">
        <v>1554130.5600000003</v>
      </c>
      <c r="CQ38" s="194">
        <v>1332054.2600000002</v>
      </c>
      <c r="CR38" s="354">
        <v>2361559.8899999997</v>
      </c>
      <c r="CS38" s="194">
        <v>1990883.2499999993</v>
      </c>
      <c r="CT38" s="354">
        <v>2530337.64</v>
      </c>
      <c r="CU38" s="194">
        <v>2132798.7000000002</v>
      </c>
      <c r="CV38" s="354">
        <v>3036823.88</v>
      </c>
      <c r="CW38" s="194">
        <v>2727212.9899999998</v>
      </c>
      <c r="CX38" s="354">
        <v>4408077.4300000006</v>
      </c>
      <c r="CY38" s="194">
        <v>3958785.6399999997</v>
      </c>
      <c r="CZ38" s="354">
        <v>3526218.4399999995</v>
      </c>
      <c r="DA38" s="194">
        <v>3242830.69</v>
      </c>
      <c r="DB38" s="354">
        <v>3127023.51</v>
      </c>
      <c r="DC38" s="194">
        <v>2882301.27</v>
      </c>
      <c r="DD38" s="354">
        <v>3801311.2300000009</v>
      </c>
      <c r="DE38" s="194">
        <v>3372855.4000000004</v>
      </c>
      <c r="DF38" s="354">
        <v>2416496.33</v>
      </c>
      <c r="DG38" s="194">
        <v>2144790.42</v>
      </c>
      <c r="DH38" s="354">
        <v>2134422.14</v>
      </c>
      <c r="DI38" s="194">
        <v>1747875.51</v>
      </c>
      <c r="DJ38" s="265"/>
      <c r="DK38" s="354">
        <v>2408372.92</v>
      </c>
      <c r="DL38" s="194">
        <v>1845232.3399999999</v>
      </c>
      <c r="DM38" s="354">
        <v>1817933.7000000002</v>
      </c>
      <c r="DN38" s="194">
        <v>1439339.22</v>
      </c>
      <c r="DO38" s="354">
        <v>1806748.4100000001</v>
      </c>
      <c r="DP38" s="194">
        <v>1440817.56</v>
      </c>
      <c r="DQ38" s="265"/>
      <c r="DR38" s="354">
        <v>2123003.27</v>
      </c>
      <c r="DS38" s="194">
        <v>1595176.1300000001</v>
      </c>
      <c r="DT38" s="354">
        <v>830904.34</v>
      </c>
      <c r="DU38" s="194">
        <v>552492.75000000012</v>
      </c>
      <c r="DV38" s="354">
        <v>1306961.2399999998</v>
      </c>
      <c r="DW38" s="194">
        <v>985398.75</v>
      </c>
      <c r="DX38" s="265"/>
      <c r="DY38" s="354">
        <v>3203460.1399999992</v>
      </c>
      <c r="DZ38" s="194">
        <v>2597810.5299999998</v>
      </c>
      <c r="EA38" s="354">
        <v>3511171.72</v>
      </c>
      <c r="EB38" s="194">
        <v>2957890.76</v>
      </c>
      <c r="EC38" s="354">
        <v>3569171.83</v>
      </c>
      <c r="ED38" s="194">
        <v>2982906.9999999995</v>
      </c>
      <c r="EE38" s="265"/>
      <c r="EF38" s="354">
        <v>4856701.9099999992</v>
      </c>
      <c r="EG38" s="194">
        <v>4030483.0299999993</v>
      </c>
      <c r="EH38" s="354">
        <v>2982148.3100000005</v>
      </c>
      <c r="EI38" s="194">
        <v>2480919.5699999998</v>
      </c>
      <c r="EJ38" s="354">
        <v>1994820.68</v>
      </c>
      <c r="EK38" s="194">
        <v>1600905.91</v>
      </c>
      <c r="EL38" s="265"/>
      <c r="EM38" s="354">
        <v>2435006.0499999998</v>
      </c>
      <c r="EN38" s="194">
        <v>1845625.2100000002</v>
      </c>
      <c r="EO38" s="354">
        <v>1972945.7200000002</v>
      </c>
      <c r="EP38" s="194">
        <v>1568680.6900000002</v>
      </c>
      <c r="EQ38" s="354">
        <v>2000406.1800000002</v>
      </c>
      <c r="ER38" s="194">
        <v>1613488.18</v>
      </c>
      <c r="ES38" s="265"/>
      <c r="ET38" s="354">
        <v>3620165.5699999994</v>
      </c>
      <c r="EU38" s="194">
        <v>2842373.9899999993</v>
      </c>
      <c r="EV38" s="354">
        <v>3386183.7199999997</v>
      </c>
      <c r="EW38" s="194">
        <v>2823035.9299999997</v>
      </c>
      <c r="EX38" s="354">
        <v>4240267.8</v>
      </c>
      <c r="EY38" s="194">
        <v>3533645.7999999993</v>
      </c>
      <c r="EZ38" s="265"/>
      <c r="FA38" s="354">
        <v>6643127.7599999998</v>
      </c>
      <c r="FB38" s="194">
        <v>5529132.3400000008</v>
      </c>
      <c r="FC38" s="354">
        <v>5921614.290000001</v>
      </c>
      <c r="FD38" s="194">
        <v>5020529.67</v>
      </c>
      <c r="FE38" s="354">
        <v>5196764.95</v>
      </c>
      <c r="FF38" s="194">
        <v>4335013.4099999992</v>
      </c>
      <c r="FG38" s="265"/>
      <c r="FH38" s="354">
        <v>5595246.5700000012</v>
      </c>
      <c r="FI38" s="194">
        <v>4522376.96</v>
      </c>
      <c r="FJ38" s="354">
        <v>2846259.12</v>
      </c>
      <c r="FK38" s="194">
        <v>2283348.84</v>
      </c>
      <c r="FL38" s="354">
        <v>2383175.4200000004</v>
      </c>
      <c r="FM38" s="194">
        <v>1825962.74</v>
      </c>
      <c r="FN38" s="354">
        <v>3414652.07</v>
      </c>
      <c r="FO38" s="194">
        <v>2503327.7399999993</v>
      </c>
      <c r="FP38" s="354">
        <v>2435725.42</v>
      </c>
      <c r="FQ38" s="194">
        <v>1879745.19</v>
      </c>
      <c r="FR38" s="354">
        <v>2519518.0099999998</v>
      </c>
      <c r="FS38" s="194">
        <v>1980090.5999999999</v>
      </c>
      <c r="FT38" s="265"/>
      <c r="FU38" s="354">
        <v>4393004.1099999985</v>
      </c>
      <c r="FV38" s="194">
        <v>3349537.6499999994</v>
      </c>
      <c r="FW38" s="354">
        <v>4197423.26</v>
      </c>
      <c r="FX38" s="194">
        <v>3390714.1499999994</v>
      </c>
      <c r="FY38" s="354">
        <v>4652224.37</v>
      </c>
      <c r="FZ38" s="194">
        <v>3943315.34</v>
      </c>
      <c r="GA38" s="265"/>
      <c r="GB38" s="354">
        <v>7480052.7500000009</v>
      </c>
      <c r="GC38" s="194">
        <v>6132142.9199999999</v>
      </c>
      <c r="GD38" s="354">
        <v>6713604.9699999988</v>
      </c>
      <c r="GE38" s="194">
        <v>5632453.71</v>
      </c>
      <c r="GF38" s="354">
        <v>5091388.76</v>
      </c>
      <c r="GG38" s="194">
        <v>4291567.8</v>
      </c>
      <c r="GH38" s="265"/>
      <c r="GI38" s="354">
        <v>6929609.089999998</v>
      </c>
      <c r="GJ38" s="194">
        <v>5464892.6799999997</v>
      </c>
      <c r="GK38" s="354">
        <v>3912834.1999999997</v>
      </c>
      <c r="GL38" s="194">
        <v>3196912.5500000003</v>
      </c>
      <c r="GM38" s="354">
        <v>3255636.5300000007</v>
      </c>
      <c r="GN38" s="194">
        <v>2642150.7600000002</v>
      </c>
      <c r="GO38" s="354">
        <v>3643215.4600000004</v>
      </c>
      <c r="GP38" s="194">
        <v>2644215.0699999994</v>
      </c>
      <c r="GQ38" s="354">
        <v>2636780.12</v>
      </c>
      <c r="GR38" s="194">
        <v>2161969.38</v>
      </c>
      <c r="GS38" s="354">
        <v>2136113.9900000002</v>
      </c>
      <c r="GT38" s="194">
        <v>1749886.63</v>
      </c>
      <c r="GU38" s="265"/>
      <c r="GV38" s="354">
        <v>4371841.63</v>
      </c>
      <c r="GW38" s="194">
        <v>3502259.9100000006</v>
      </c>
      <c r="GX38" s="354">
        <v>3841024.0100000002</v>
      </c>
      <c r="GY38" s="194">
        <v>3074220.88</v>
      </c>
      <c r="GZ38" s="354">
        <v>4726745.75</v>
      </c>
      <c r="HA38" s="194">
        <v>3934018.7099999995</v>
      </c>
      <c r="HB38" s="265"/>
      <c r="HC38" s="354">
        <v>8914703.5999999996</v>
      </c>
      <c r="HD38" s="194">
        <v>7339578.7799999984</v>
      </c>
      <c r="HE38" s="354">
        <v>5865121.3600000013</v>
      </c>
      <c r="HF38" s="194">
        <v>4861392.83</v>
      </c>
      <c r="HG38" s="354">
        <v>5137319.74</v>
      </c>
      <c r="HH38" s="194">
        <v>4383105.629999999</v>
      </c>
      <c r="HI38" s="265"/>
      <c r="HJ38" s="354">
        <v>7995649.8300000019</v>
      </c>
      <c r="HK38" s="194">
        <v>6429091.1000000015</v>
      </c>
      <c r="HL38" s="354">
        <v>4197232.0299999993</v>
      </c>
      <c r="HM38" s="194">
        <v>3115529.2900000005</v>
      </c>
      <c r="HN38" s="354">
        <v>2760535.8399999994</v>
      </c>
      <c r="HO38" s="194">
        <v>2063603.4899999998</v>
      </c>
      <c r="HP38" s="265"/>
      <c r="HQ38" s="354">
        <v>3963468.8099999996</v>
      </c>
      <c r="HR38" s="194">
        <v>3025235.0300000003</v>
      </c>
      <c r="HS38" s="354">
        <v>2346881.39</v>
      </c>
      <c r="HT38" s="194">
        <v>1779388.8299999996</v>
      </c>
      <c r="HU38" s="354">
        <v>2583180.8800000004</v>
      </c>
      <c r="HV38" s="194">
        <v>2017381.1800000002</v>
      </c>
      <c r="HW38" s="265"/>
      <c r="HX38" s="354">
        <v>4675751.24</v>
      </c>
      <c r="HY38" s="194">
        <v>3672141.2899999991</v>
      </c>
      <c r="HZ38" s="354">
        <v>3540894.6700000009</v>
      </c>
      <c r="IA38" s="194">
        <v>2707703.8400000003</v>
      </c>
      <c r="IB38" s="354">
        <v>4804026.6000000006</v>
      </c>
      <c r="IC38" s="194">
        <v>3934903.4699999997</v>
      </c>
      <c r="ID38" s="265"/>
      <c r="IE38" s="354">
        <v>8288659.4100000029</v>
      </c>
      <c r="IF38" s="194">
        <v>6775566.9399999995</v>
      </c>
      <c r="IG38" s="354">
        <v>6201856.2400000002</v>
      </c>
      <c r="IH38" s="194">
        <v>4713775.2600000007</v>
      </c>
      <c r="II38" s="354">
        <v>5343143.55</v>
      </c>
      <c r="IJ38" s="194">
        <v>4203897.37</v>
      </c>
      <c r="IK38" s="265"/>
      <c r="IL38" s="354">
        <v>7296694.7700000014</v>
      </c>
      <c r="IM38" s="194">
        <v>5766344.6500000022</v>
      </c>
      <c r="IN38" s="354">
        <v>4094314.59</v>
      </c>
      <c r="IO38" s="194">
        <v>3169264.75</v>
      </c>
      <c r="IP38" s="354">
        <v>2910339.15</v>
      </c>
      <c r="IQ38" s="194">
        <v>2167685.1799999997</v>
      </c>
      <c r="IR38" s="388"/>
      <c r="IS38" s="354">
        <v>4429803.38</v>
      </c>
      <c r="IT38" s="194">
        <v>3266001.4299999997</v>
      </c>
      <c r="IU38" s="354">
        <v>2830464.5400000005</v>
      </c>
      <c r="IV38" s="194">
        <v>1932808.6600000001</v>
      </c>
      <c r="IW38" s="354">
        <v>2839757.7700000005</v>
      </c>
      <c r="IX38" s="194">
        <v>2168978.8600000003</v>
      </c>
      <c r="IY38" s="265"/>
      <c r="IZ38" s="354">
        <v>4822517.93</v>
      </c>
      <c r="JA38" s="194">
        <v>3656316.3</v>
      </c>
      <c r="JB38" s="354">
        <v>4207221.09</v>
      </c>
      <c r="JC38" s="194">
        <v>3170326.94</v>
      </c>
      <c r="JD38" s="354">
        <v>4964400.9400000004</v>
      </c>
      <c r="JE38" s="194">
        <v>4054119.15</v>
      </c>
      <c r="JF38" s="265"/>
      <c r="JG38" s="354"/>
      <c r="JH38" s="194"/>
      <c r="JI38" s="354"/>
      <c r="JJ38" s="194"/>
      <c r="JK38" s="354"/>
      <c r="JL38" s="194"/>
      <c r="JM38" s="265"/>
      <c r="JN38" s="354"/>
      <c r="JO38" s="194"/>
      <c r="JP38" s="354"/>
      <c r="JQ38" s="194"/>
      <c r="JR38" s="354"/>
      <c r="JS38" s="194"/>
    </row>
    <row r="39" spans="1:279" ht="13.8" thickBot="1">
      <c r="A39" s="87" t="s">
        <v>85</v>
      </c>
      <c r="B39" s="204">
        <f>SUM(B33:B38)</f>
        <v>5204641</v>
      </c>
      <c r="C39" s="205">
        <f t="shared" ref="C39:AL39" si="163">SUM(C33:C38)</f>
        <v>4714047</v>
      </c>
      <c r="D39" s="204">
        <f>SUM(D33:D38)</f>
        <v>4685740</v>
      </c>
      <c r="E39" s="205">
        <f t="shared" si="163"/>
        <v>4423332</v>
      </c>
      <c r="F39" s="204">
        <f>SUM(F33:F38)</f>
        <v>4271217</v>
      </c>
      <c r="G39" s="205">
        <f t="shared" si="163"/>
        <v>4046845</v>
      </c>
      <c r="H39" s="88">
        <f>SUM(H33:H38)</f>
        <v>4048877</v>
      </c>
      <c r="I39" s="89">
        <f t="shared" si="163"/>
        <v>3542726</v>
      </c>
      <c r="J39" s="206">
        <f>SUM(J33:J38)</f>
        <v>1819656</v>
      </c>
      <c r="K39" s="205">
        <f t="shared" si="163"/>
        <v>1608016</v>
      </c>
      <c r="L39" s="206">
        <f>SUM(L33:L38)</f>
        <v>3448754</v>
      </c>
      <c r="M39" s="205">
        <f t="shared" si="163"/>
        <v>3106254</v>
      </c>
      <c r="N39" s="159"/>
      <c r="O39" s="204">
        <f>SUM(O33:O38)</f>
        <v>2695606</v>
      </c>
      <c r="P39" s="205">
        <f t="shared" si="163"/>
        <v>2338148</v>
      </c>
      <c r="Q39" s="204">
        <f>SUM(Q33:Q38)</f>
        <v>1211362</v>
      </c>
      <c r="R39" s="205">
        <f t="shared" si="163"/>
        <v>1032350</v>
      </c>
      <c r="S39" s="206">
        <f>SUM(S33:S38)</f>
        <v>3938243</v>
      </c>
      <c r="T39" s="205">
        <f t="shared" si="163"/>
        <v>3575018</v>
      </c>
      <c r="U39" s="206">
        <f>SUM(U33:U38)</f>
        <v>3239180</v>
      </c>
      <c r="V39" s="205">
        <f t="shared" si="163"/>
        <v>2877785</v>
      </c>
      <c r="W39" s="206">
        <f>SUM(W33:W38)</f>
        <v>3753130</v>
      </c>
      <c r="X39" s="205">
        <f t="shared" si="163"/>
        <v>3342297</v>
      </c>
      <c r="Y39" s="204">
        <f>SUM(Y33:Y38)</f>
        <v>3837849</v>
      </c>
      <c r="Z39" s="205">
        <f t="shared" si="163"/>
        <v>3499008</v>
      </c>
      <c r="AA39" s="204">
        <f>SUM(AA33:AA38)</f>
        <v>5478574</v>
      </c>
      <c r="AB39" s="207">
        <f t="shared" si="163"/>
        <v>5025579</v>
      </c>
      <c r="AC39" s="204">
        <f t="shared" ref="AC39:AI39" si="164">SUM(AC32:AC38)</f>
        <v>5124072</v>
      </c>
      <c r="AD39" s="207">
        <f t="shared" si="164"/>
        <v>4794938</v>
      </c>
      <c r="AE39" s="204">
        <f t="shared" si="164"/>
        <v>5124127</v>
      </c>
      <c r="AF39" s="205">
        <f t="shared" si="164"/>
        <v>4669891</v>
      </c>
      <c r="AG39" s="204">
        <f t="shared" si="164"/>
        <v>4666494</v>
      </c>
      <c r="AH39" s="205">
        <f t="shared" si="164"/>
        <v>4212685</v>
      </c>
      <c r="AI39" s="204">
        <f t="shared" si="164"/>
        <v>4067658</v>
      </c>
      <c r="AJ39" s="205">
        <f t="shared" si="163"/>
        <v>3713108</v>
      </c>
      <c r="AK39" s="204">
        <f>SUM(AK32:AK38)</f>
        <v>2829260</v>
      </c>
      <c r="AL39" s="205">
        <f t="shared" si="163"/>
        <v>2579618</v>
      </c>
      <c r="AM39" s="265"/>
      <c r="AN39" s="204">
        <f>SUM(AN32:AN38)</f>
        <v>2076932</v>
      </c>
      <c r="AO39" s="205">
        <f t="shared" ref="AO39" si="165">SUM(AO33:AO38)</f>
        <v>1674499</v>
      </c>
      <c r="AP39" s="204">
        <f t="shared" ref="AP39:BK39" si="166">SUM(AP32:AP38)</f>
        <v>1549245</v>
      </c>
      <c r="AQ39" s="205">
        <f t="shared" si="166"/>
        <v>1451267</v>
      </c>
      <c r="AR39" s="204">
        <f t="shared" si="166"/>
        <v>3299775</v>
      </c>
      <c r="AS39" s="205">
        <f t="shared" si="166"/>
        <v>2814860</v>
      </c>
      <c r="AT39" s="204">
        <f t="shared" si="166"/>
        <v>3391938</v>
      </c>
      <c r="AU39" s="205">
        <f t="shared" si="166"/>
        <v>2999803</v>
      </c>
      <c r="AV39" s="204">
        <f t="shared" si="166"/>
        <v>3583116</v>
      </c>
      <c r="AW39" s="205">
        <f t="shared" si="166"/>
        <v>3141674</v>
      </c>
      <c r="AX39" s="204">
        <f t="shared" si="166"/>
        <v>4306265</v>
      </c>
      <c r="AY39" s="205">
        <f t="shared" si="166"/>
        <v>3952635</v>
      </c>
      <c r="AZ39" s="204">
        <f t="shared" si="166"/>
        <v>5793501</v>
      </c>
      <c r="BA39" s="205">
        <f t="shared" si="166"/>
        <v>5344439</v>
      </c>
      <c r="BB39" s="204">
        <f t="shared" si="166"/>
        <v>5618545</v>
      </c>
      <c r="BC39" s="205">
        <f t="shared" si="166"/>
        <v>5264454</v>
      </c>
      <c r="BD39" s="204">
        <f t="shared" si="166"/>
        <v>5855107</v>
      </c>
      <c r="BE39" s="205">
        <f t="shared" si="166"/>
        <v>5494211</v>
      </c>
      <c r="BF39" s="204">
        <f t="shared" si="166"/>
        <v>5466527</v>
      </c>
      <c r="BG39" s="205">
        <f t="shared" si="166"/>
        <v>4944115</v>
      </c>
      <c r="BH39" s="204">
        <f t="shared" si="166"/>
        <v>3698803</v>
      </c>
      <c r="BI39" s="205">
        <f t="shared" si="166"/>
        <v>3354449</v>
      </c>
      <c r="BJ39" s="204">
        <f t="shared" si="166"/>
        <v>2717294</v>
      </c>
      <c r="BK39" s="205">
        <f t="shared" si="166"/>
        <v>2396966</v>
      </c>
      <c r="BL39" s="265"/>
      <c r="BM39" s="204">
        <f t="shared" ref="BM39:CJ39" si="167">SUM(BM32:BM38)</f>
        <v>2811779</v>
      </c>
      <c r="BN39" s="205">
        <f t="shared" si="167"/>
        <v>2324632</v>
      </c>
      <c r="BO39" s="204">
        <f t="shared" si="167"/>
        <v>2303668.4</v>
      </c>
      <c r="BP39" s="205">
        <f t="shared" si="167"/>
        <v>2014617.2999999998</v>
      </c>
      <c r="BQ39" s="204">
        <f t="shared" si="167"/>
        <v>2506633.7699999991</v>
      </c>
      <c r="BR39" s="205">
        <f t="shared" si="167"/>
        <v>2145305.2299999995</v>
      </c>
      <c r="BS39" s="204">
        <f t="shared" si="167"/>
        <v>3749491.1</v>
      </c>
      <c r="BT39" s="205">
        <f t="shared" si="167"/>
        <v>3324105.51</v>
      </c>
      <c r="BU39" s="204">
        <f t="shared" si="167"/>
        <v>3929709.9200000004</v>
      </c>
      <c r="BV39" s="205">
        <f t="shared" si="167"/>
        <v>3337077.5600000005</v>
      </c>
      <c r="BW39" s="204">
        <f t="shared" si="167"/>
        <v>4606139.09</v>
      </c>
      <c r="BX39" s="205">
        <f t="shared" si="167"/>
        <v>4244703.6999999993</v>
      </c>
      <c r="BY39" s="204">
        <f t="shared" si="167"/>
        <v>6587599.4600000009</v>
      </c>
      <c r="BZ39" s="205">
        <f t="shared" si="167"/>
        <v>5899496.3399999999</v>
      </c>
      <c r="CA39" s="204">
        <f t="shared" si="167"/>
        <v>5794350.1299999999</v>
      </c>
      <c r="CB39" s="205">
        <f t="shared" si="167"/>
        <v>5422259.1699999999</v>
      </c>
      <c r="CC39" s="204">
        <f t="shared" si="167"/>
        <v>5944072.2000000011</v>
      </c>
      <c r="CD39" s="205">
        <f t="shared" si="167"/>
        <v>5471538.54</v>
      </c>
      <c r="CE39" s="204">
        <f t="shared" si="167"/>
        <v>5569466.5899999999</v>
      </c>
      <c r="CF39" s="205">
        <f t="shared" si="167"/>
        <v>4812058.9400000004</v>
      </c>
      <c r="CG39" s="204">
        <f t="shared" si="167"/>
        <v>4044694.4299999997</v>
      </c>
      <c r="CH39" s="205">
        <f t="shared" si="167"/>
        <v>3633324.84</v>
      </c>
      <c r="CI39" s="204">
        <f t="shared" si="167"/>
        <v>3108387.62</v>
      </c>
      <c r="CJ39" s="205">
        <f t="shared" si="167"/>
        <v>2692247.39</v>
      </c>
      <c r="CK39" s="265"/>
      <c r="CL39" s="204">
        <f t="shared" ref="CL39:CM39" si="168">SUM(CL32:CL38)</f>
        <v>3046417.75</v>
      </c>
      <c r="CM39" s="205">
        <f t="shared" si="168"/>
        <v>2398069.08</v>
      </c>
      <c r="CN39" s="204">
        <f t="shared" ref="CN39:CO39" si="169">SUM(CN32:CN38)</f>
        <v>2640737.16</v>
      </c>
      <c r="CO39" s="205">
        <f t="shared" si="169"/>
        <v>2307357.9299999997</v>
      </c>
      <c r="CP39" s="204">
        <f t="shared" ref="CP39:CQ39" si="170">SUM(CP32:CP38)</f>
        <v>2542639.54</v>
      </c>
      <c r="CQ39" s="205">
        <f t="shared" si="170"/>
        <v>2160454.5500000003</v>
      </c>
      <c r="CR39" s="204">
        <f t="shared" ref="CR39:CS39" si="171">SUM(CR32:CR38)</f>
        <v>3785260.07</v>
      </c>
      <c r="CS39" s="205">
        <f t="shared" si="171"/>
        <v>3158298.1899999995</v>
      </c>
      <c r="CT39" s="204">
        <f t="shared" ref="CT39:CU39" si="172">SUM(CT32:CT38)</f>
        <v>4014000.19</v>
      </c>
      <c r="CU39" s="205">
        <f t="shared" si="172"/>
        <v>3503041.54</v>
      </c>
      <c r="CV39" s="204">
        <f t="shared" ref="CV39:CW39" si="173">SUM(CV32:CV38)</f>
        <v>4799343.76</v>
      </c>
      <c r="CW39" s="205">
        <f t="shared" si="173"/>
        <v>4391208.38</v>
      </c>
      <c r="CX39" s="204">
        <f t="shared" ref="CX39:CY39" si="174">SUM(CX32:CX38)</f>
        <v>6734468.4300000006</v>
      </c>
      <c r="CY39" s="205">
        <f t="shared" si="174"/>
        <v>6023153.1199999992</v>
      </c>
      <c r="CZ39" s="204">
        <f t="shared" ref="CZ39:DA39" si="175">SUM(CZ32:CZ38)</f>
        <v>5864742.8299999991</v>
      </c>
      <c r="DA39" s="205">
        <f t="shared" si="175"/>
        <v>5510673.9199999999</v>
      </c>
      <c r="DB39" s="204">
        <f t="shared" ref="DB39:DC39" si="176">SUM(DB32:DB38)</f>
        <v>5293654.17</v>
      </c>
      <c r="DC39" s="205">
        <f t="shared" si="176"/>
        <v>4936033.13</v>
      </c>
      <c r="DD39" s="204">
        <f t="shared" ref="DD39:DE39" si="177">SUM(DD32:DD38)</f>
        <v>5873120.6900000013</v>
      </c>
      <c r="DE39" s="205">
        <f t="shared" si="177"/>
        <v>5212675.84</v>
      </c>
      <c r="DF39" s="204">
        <f t="shared" ref="DF39:DG39" si="178">SUM(DF32:DF38)</f>
        <v>3947180.87</v>
      </c>
      <c r="DG39" s="205">
        <f t="shared" si="178"/>
        <v>3543173.61</v>
      </c>
      <c r="DH39" s="204">
        <f t="shared" ref="DH39:DI39" si="179">SUM(DH32:DH38)</f>
        <v>3237683.29</v>
      </c>
      <c r="DI39" s="205">
        <f t="shared" si="179"/>
        <v>2747204.1100000003</v>
      </c>
      <c r="DJ39" s="265"/>
      <c r="DK39" s="204">
        <f t="shared" ref="DK39:DL39" si="180">SUM(DK32:DK38)</f>
        <v>3701864.9899999998</v>
      </c>
      <c r="DL39" s="205">
        <f t="shared" si="180"/>
        <v>2863830.4699999997</v>
      </c>
      <c r="DM39" s="204">
        <f t="shared" ref="DM39:DN39" si="181">SUM(DM32:DM38)</f>
        <v>2791341.35</v>
      </c>
      <c r="DN39" s="205">
        <f t="shared" si="181"/>
        <v>2296314.96</v>
      </c>
      <c r="DO39" s="204">
        <f t="shared" ref="DO39:DP39" si="182">SUM(DO32:DO38)</f>
        <v>2701974.49</v>
      </c>
      <c r="DP39" s="205">
        <f t="shared" si="182"/>
        <v>2224423.1500000004</v>
      </c>
      <c r="DQ39" s="265"/>
      <c r="DR39" s="204">
        <f t="shared" ref="DR39:DS39" si="183">SUM(DR32:DR38)</f>
        <v>3301623.37</v>
      </c>
      <c r="DS39" s="205">
        <f t="shared" si="183"/>
        <v>2495934.3200000003</v>
      </c>
      <c r="DT39" s="204">
        <f t="shared" ref="DT39:DU39" si="184">SUM(DT32:DT38)</f>
        <v>1428054.0299999998</v>
      </c>
      <c r="DU39" s="205">
        <f t="shared" si="184"/>
        <v>1066316.9300000002</v>
      </c>
      <c r="DV39" s="204">
        <f t="shared" ref="DV39:DW39" si="185">SUM(DV32:DV38)</f>
        <v>2188356.5199999996</v>
      </c>
      <c r="DW39" s="205">
        <f t="shared" si="185"/>
        <v>1731456.9700000002</v>
      </c>
      <c r="DX39" s="265"/>
      <c r="DY39" s="204">
        <f t="shared" ref="DY39:DZ39" si="186">SUM(DY32:DY38)</f>
        <v>5191914.1999999993</v>
      </c>
      <c r="DZ39" s="205">
        <f t="shared" si="186"/>
        <v>4253422.18</v>
      </c>
      <c r="EA39" s="204">
        <f t="shared" ref="EA39:EB39" si="187">SUM(EA32:EA38)</f>
        <v>5469316.6200000001</v>
      </c>
      <c r="EB39" s="205">
        <f t="shared" si="187"/>
        <v>4722882.71</v>
      </c>
      <c r="EC39" s="204">
        <f t="shared" ref="EC39:ED39" si="188">SUM(EC32:EC38)</f>
        <v>5675125.7400000002</v>
      </c>
      <c r="ED39" s="205">
        <f t="shared" si="188"/>
        <v>4911712.46</v>
      </c>
      <c r="EE39" s="265"/>
      <c r="EF39" s="204">
        <f t="shared" ref="EF39:EK39" si="189">SUM(EF32:EF38)</f>
        <v>7518048.1699999999</v>
      </c>
      <c r="EG39" s="205">
        <f t="shared" si="189"/>
        <v>6125980.4899999993</v>
      </c>
      <c r="EH39" s="204">
        <f t="shared" si="189"/>
        <v>4882286.5000000009</v>
      </c>
      <c r="EI39" s="205">
        <f t="shared" si="189"/>
        <v>4131205.9</v>
      </c>
      <c r="EJ39" s="204">
        <f t="shared" si="189"/>
        <v>3150349.98</v>
      </c>
      <c r="EK39" s="205">
        <f t="shared" si="189"/>
        <v>2593557.0099999998</v>
      </c>
      <c r="EL39" s="265"/>
      <c r="EM39" s="204">
        <f t="shared" ref="EM39:ER39" si="190">SUM(EM32:EM38)</f>
        <v>3825661.76</v>
      </c>
      <c r="EN39" s="205">
        <f t="shared" si="190"/>
        <v>2851300.5100000002</v>
      </c>
      <c r="EO39" s="204">
        <f t="shared" si="190"/>
        <v>2841348.92</v>
      </c>
      <c r="EP39" s="205">
        <f t="shared" si="190"/>
        <v>2327427.91</v>
      </c>
      <c r="EQ39" s="204">
        <f t="shared" si="190"/>
        <v>3208064.5100000002</v>
      </c>
      <c r="ER39" s="205">
        <f t="shared" si="190"/>
        <v>2694828.91</v>
      </c>
      <c r="ES39" s="265"/>
      <c r="ET39" s="204">
        <f t="shared" ref="ET39:EY39" si="191">SUM(ET32:ET38)</f>
        <v>5566747.7499999991</v>
      </c>
      <c r="EU39" s="205">
        <f t="shared" si="191"/>
        <v>4344287.01</v>
      </c>
      <c r="EV39" s="204">
        <f t="shared" si="191"/>
        <v>5237895.4399999995</v>
      </c>
      <c r="EW39" s="205">
        <f t="shared" si="191"/>
        <v>4491731.2799999993</v>
      </c>
      <c r="EX39" s="204">
        <f t="shared" si="191"/>
        <v>6630924.1299999999</v>
      </c>
      <c r="EY39" s="205">
        <f t="shared" si="191"/>
        <v>5736537.4499999993</v>
      </c>
      <c r="EZ39" s="265"/>
      <c r="FA39" s="204">
        <f t="shared" ref="FA39:FF39" si="192">SUM(FA32:FA38)</f>
        <v>10232870.219999999</v>
      </c>
      <c r="FB39" s="205">
        <f t="shared" si="192"/>
        <v>8577204.25</v>
      </c>
      <c r="FC39" s="204">
        <f t="shared" si="192"/>
        <v>9272775.7200000007</v>
      </c>
      <c r="FD39" s="205">
        <f t="shared" si="192"/>
        <v>8077754.7200000007</v>
      </c>
      <c r="FE39" s="204">
        <f t="shared" si="192"/>
        <v>8322941.75</v>
      </c>
      <c r="FF39" s="205">
        <f t="shared" si="192"/>
        <v>7182698.8299999991</v>
      </c>
      <c r="FG39" s="265"/>
      <c r="FH39" s="204">
        <f t="shared" ref="FH39:FM39" si="193">SUM(FH32:FH38)</f>
        <v>8524557.2700000014</v>
      </c>
      <c r="FI39" s="205">
        <f t="shared" si="193"/>
        <v>6862900.7700000005</v>
      </c>
      <c r="FJ39" s="204">
        <f t="shared" si="193"/>
        <v>4823712.7</v>
      </c>
      <c r="FK39" s="205">
        <f t="shared" si="193"/>
        <v>4014857.84</v>
      </c>
      <c r="FL39" s="204">
        <f t="shared" si="193"/>
        <v>3688624.1900000004</v>
      </c>
      <c r="FM39" s="205">
        <f t="shared" si="193"/>
        <v>2959846.21</v>
      </c>
      <c r="FN39" s="204">
        <f t="shared" ref="FN39:FO39" si="194">SUM(FN32:FN38)</f>
        <v>5310206.16</v>
      </c>
      <c r="FO39" s="205">
        <f t="shared" si="194"/>
        <v>3898531.6299999994</v>
      </c>
      <c r="FP39" s="204">
        <f t="shared" ref="FP39:FQ39" si="195">SUM(FP32:FP38)</f>
        <v>3538633.1799999997</v>
      </c>
      <c r="FQ39" s="205">
        <f t="shared" si="195"/>
        <v>2830091.99</v>
      </c>
      <c r="FR39" s="204">
        <f t="shared" ref="FR39:GR39" si="196">SUM(FR32:FR38)</f>
        <v>3616678.88</v>
      </c>
      <c r="FS39" s="205">
        <f t="shared" si="196"/>
        <v>2935254.02</v>
      </c>
      <c r="FT39" s="265"/>
      <c r="FU39" s="204">
        <f t="shared" si="196"/>
        <v>6470796.129999999</v>
      </c>
      <c r="FV39" s="205">
        <f t="shared" si="196"/>
        <v>4951501.6899999995</v>
      </c>
      <c r="FW39" s="204">
        <f t="shared" si="196"/>
        <v>6171604.7699999996</v>
      </c>
      <c r="FX39" s="205">
        <f t="shared" si="196"/>
        <v>5100370.3599999994</v>
      </c>
      <c r="FY39" s="204">
        <f t="shared" si="196"/>
        <v>6962241.9199999999</v>
      </c>
      <c r="FZ39" s="205">
        <f t="shared" si="196"/>
        <v>6026722.0599999996</v>
      </c>
      <c r="GA39" s="265"/>
      <c r="GB39" s="204">
        <f t="shared" si="196"/>
        <v>11842220.050000001</v>
      </c>
      <c r="GC39" s="205">
        <f t="shared" si="196"/>
        <v>9726592.6899999995</v>
      </c>
      <c r="GD39" s="204">
        <f t="shared" si="196"/>
        <v>10352145.379999999</v>
      </c>
      <c r="GE39" s="205">
        <f t="shared" si="196"/>
        <v>8951943.9399999995</v>
      </c>
      <c r="GF39" s="204">
        <f t="shared" si="196"/>
        <v>8413804.4600000009</v>
      </c>
      <c r="GG39" s="205">
        <f t="shared" si="196"/>
        <v>7281116.9299999997</v>
      </c>
      <c r="GH39" s="265"/>
      <c r="GI39" s="204">
        <f t="shared" si="196"/>
        <v>11513623.949999997</v>
      </c>
      <c r="GJ39" s="205">
        <f t="shared" si="196"/>
        <v>9008085.5399999991</v>
      </c>
      <c r="GK39" s="204">
        <f t="shared" si="196"/>
        <v>6305767.7400000002</v>
      </c>
      <c r="GL39" s="205">
        <f t="shared" si="196"/>
        <v>5214088.4400000004</v>
      </c>
      <c r="GM39" s="204">
        <f t="shared" si="196"/>
        <v>5065372.3500000006</v>
      </c>
      <c r="GN39" s="205">
        <f t="shared" si="196"/>
        <v>4201394.04</v>
      </c>
      <c r="GO39" s="204">
        <f t="shared" si="196"/>
        <v>5872706.2400000002</v>
      </c>
      <c r="GP39" s="205">
        <f t="shared" si="196"/>
        <v>4353416.6599999992</v>
      </c>
      <c r="GQ39" s="204">
        <f t="shared" si="196"/>
        <v>4379767.08</v>
      </c>
      <c r="GR39" s="205">
        <f t="shared" si="196"/>
        <v>3554741.6799999997</v>
      </c>
      <c r="GS39" s="204">
        <f t="shared" ref="GS39:GT39" si="197">SUM(GS32:GS38)</f>
        <v>3626389.37</v>
      </c>
      <c r="GT39" s="205">
        <f t="shared" si="197"/>
        <v>3072034.3</v>
      </c>
      <c r="GU39" s="265"/>
      <c r="GV39" s="204">
        <f t="shared" ref="GV39:HA39" si="198">SUM(GV32:GV38)</f>
        <v>6768669.6600000001</v>
      </c>
      <c r="GW39" s="205">
        <f t="shared" si="198"/>
        <v>5427259.1699999999</v>
      </c>
      <c r="GX39" s="204">
        <f t="shared" si="198"/>
        <v>5952925.7000000002</v>
      </c>
      <c r="GY39" s="205">
        <f t="shared" si="198"/>
        <v>4968714.3899999997</v>
      </c>
      <c r="GZ39" s="204">
        <f t="shared" si="198"/>
        <v>7459381.3700000001</v>
      </c>
      <c r="HA39" s="205">
        <f t="shared" si="198"/>
        <v>6346913.96</v>
      </c>
      <c r="HB39" s="265"/>
      <c r="HC39" s="204">
        <f t="shared" ref="HC39:HH39" si="199">SUM(HC32:HC38)</f>
        <v>14051704.619999999</v>
      </c>
      <c r="HD39" s="205">
        <f t="shared" si="199"/>
        <v>11521799.389999999</v>
      </c>
      <c r="HE39" s="204">
        <f t="shared" si="199"/>
        <v>9705615.9200000018</v>
      </c>
      <c r="HF39" s="205">
        <f t="shared" si="199"/>
        <v>8313114.21</v>
      </c>
      <c r="HG39" s="204">
        <f t="shared" si="199"/>
        <v>8761044.4000000004</v>
      </c>
      <c r="HH39" s="205">
        <f t="shared" si="199"/>
        <v>7599596.0899999989</v>
      </c>
      <c r="HI39" s="265"/>
      <c r="HJ39" s="204">
        <f t="shared" ref="HJ39:HV39" si="200">SUM(HJ32:HJ38)</f>
        <v>12177217.910000002</v>
      </c>
      <c r="HK39" s="205">
        <f t="shared" si="200"/>
        <v>9794066.8400000017</v>
      </c>
      <c r="HL39" s="204">
        <f t="shared" si="200"/>
        <v>6630632.3599999994</v>
      </c>
      <c r="HM39" s="205">
        <f t="shared" si="200"/>
        <v>5226099.8600000003</v>
      </c>
      <c r="HN39" s="204">
        <f t="shared" si="200"/>
        <v>4379218.8499999996</v>
      </c>
      <c r="HO39" s="205">
        <f t="shared" si="200"/>
        <v>3435012.8099999996</v>
      </c>
      <c r="HP39" s="265"/>
      <c r="HQ39" s="204">
        <f t="shared" si="200"/>
        <v>5901072.5599999996</v>
      </c>
      <c r="HR39" s="205">
        <f t="shared" si="200"/>
        <v>4470148.1900000004</v>
      </c>
      <c r="HS39" s="204">
        <f t="shared" si="200"/>
        <v>4475919.7799999993</v>
      </c>
      <c r="HT39" s="205">
        <f t="shared" si="200"/>
        <v>3483499.0599999996</v>
      </c>
      <c r="HU39" s="204">
        <f t="shared" si="200"/>
        <v>4099181.7100000004</v>
      </c>
      <c r="HV39" s="205">
        <f t="shared" si="200"/>
        <v>3238121.64</v>
      </c>
      <c r="HW39" s="265"/>
      <c r="HX39" s="204">
        <f t="shared" ref="HX39:IC39" si="201">SUM(HX32:HX38)</f>
        <v>7131604.6600000001</v>
      </c>
      <c r="HY39" s="205">
        <f t="shared" si="201"/>
        <v>5485534.3699999992</v>
      </c>
      <c r="HZ39" s="204">
        <f t="shared" si="201"/>
        <v>6096217.7800000012</v>
      </c>
      <c r="IA39" s="205">
        <f t="shared" si="201"/>
        <v>4887124.49</v>
      </c>
      <c r="IB39" s="204">
        <f t="shared" si="201"/>
        <v>7803245.6100000013</v>
      </c>
      <c r="IC39" s="205">
        <f t="shared" si="201"/>
        <v>6537186.5499999998</v>
      </c>
      <c r="ID39" s="265"/>
      <c r="IE39" s="204">
        <f t="shared" ref="IE39:IJ39" si="202">SUM(IE32:IE38)</f>
        <v>13147511.020000003</v>
      </c>
      <c r="IF39" s="205">
        <f t="shared" si="202"/>
        <v>10713246.539999999</v>
      </c>
      <c r="IG39" s="204">
        <f t="shared" si="202"/>
        <v>10096295.84</v>
      </c>
      <c r="IH39" s="205">
        <f t="shared" si="202"/>
        <v>8067357.2600000007</v>
      </c>
      <c r="II39" s="204">
        <f t="shared" si="202"/>
        <v>8523389.4900000002</v>
      </c>
      <c r="IJ39" s="205">
        <f t="shared" si="202"/>
        <v>6929117.3600000003</v>
      </c>
      <c r="IK39" s="265"/>
      <c r="IL39" s="204">
        <f t="shared" ref="IL39:IX39" si="203">SUM(IL32:IL38)</f>
        <v>11368128.920000002</v>
      </c>
      <c r="IM39" s="205">
        <f t="shared" si="203"/>
        <v>8959510.0600000024</v>
      </c>
      <c r="IN39" s="204">
        <f t="shared" si="203"/>
        <v>6798548.6799999997</v>
      </c>
      <c r="IO39" s="205">
        <f t="shared" si="203"/>
        <v>5383267.8799999999</v>
      </c>
      <c r="IP39" s="204">
        <f t="shared" si="203"/>
        <v>4764499.1100000003</v>
      </c>
      <c r="IQ39" s="205">
        <f t="shared" si="203"/>
        <v>3679201.2899999996</v>
      </c>
      <c r="IR39" s="389"/>
      <c r="IS39" s="204">
        <f t="shared" si="203"/>
        <v>6827053.0800000001</v>
      </c>
      <c r="IT39" s="205">
        <f t="shared" si="203"/>
        <v>4872511.22</v>
      </c>
      <c r="IU39" s="204">
        <f t="shared" si="203"/>
        <v>4600888.2700000005</v>
      </c>
      <c r="IV39" s="205">
        <f t="shared" si="203"/>
        <v>3287628.58</v>
      </c>
      <c r="IW39" s="204">
        <f t="shared" si="203"/>
        <v>4496229.3900000006</v>
      </c>
      <c r="IX39" s="205">
        <f t="shared" si="203"/>
        <v>3473627.6800000006</v>
      </c>
      <c r="IY39" s="265"/>
      <c r="IZ39" s="204">
        <f t="shared" ref="IZ39:JE39" si="204">SUM(IZ32:IZ38)</f>
        <v>7579230.75</v>
      </c>
      <c r="JA39" s="205">
        <f t="shared" si="204"/>
        <v>5685329.0099999998</v>
      </c>
      <c r="JB39" s="204">
        <f t="shared" si="204"/>
        <v>6610900.0599999996</v>
      </c>
      <c r="JC39" s="205">
        <f t="shared" si="204"/>
        <v>5108991.21</v>
      </c>
      <c r="JD39" s="204">
        <f t="shared" si="204"/>
        <v>7999138.870000001</v>
      </c>
      <c r="JE39" s="205">
        <f t="shared" si="204"/>
        <v>6618371.9800000004</v>
      </c>
      <c r="JF39" s="265"/>
      <c r="JG39" s="204">
        <f t="shared" ref="JG39:JL39" si="205">SUM(JG32:JG38)</f>
        <v>0</v>
      </c>
      <c r="JH39" s="205">
        <f t="shared" si="205"/>
        <v>0</v>
      </c>
      <c r="JI39" s="204">
        <f t="shared" si="205"/>
        <v>0</v>
      </c>
      <c r="JJ39" s="205">
        <f t="shared" si="205"/>
        <v>0</v>
      </c>
      <c r="JK39" s="204">
        <f t="shared" si="205"/>
        <v>0</v>
      </c>
      <c r="JL39" s="205">
        <f t="shared" si="205"/>
        <v>0</v>
      </c>
      <c r="JM39" s="265"/>
      <c r="JN39" s="204">
        <f t="shared" ref="JN39:JS39" si="206">SUM(JN32:JN38)</f>
        <v>0</v>
      </c>
      <c r="JO39" s="205">
        <f t="shared" si="206"/>
        <v>0</v>
      </c>
      <c r="JP39" s="204">
        <f t="shared" si="206"/>
        <v>0</v>
      </c>
      <c r="JQ39" s="205">
        <f t="shared" si="206"/>
        <v>0</v>
      </c>
      <c r="JR39" s="204">
        <f t="shared" si="206"/>
        <v>0</v>
      </c>
      <c r="JS39" s="205">
        <f t="shared" si="206"/>
        <v>0</v>
      </c>
    </row>
    <row r="40" spans="1:279">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0"/>
      <c r="BP40" s="165"/>
      <c r="BQ40" s="350"/>
      <c r="BR40" s="165"/>
      <c r="BS40" s="350"/>
      <c r="BT40" s="165"/>
      <c r="BU40" s="350"/>
      <c r="BV40" s="165"/>
      <c r="BW40" s="350"/>
      <c r="BX40" s="165"/>
      <c r="BY40" s="350"/>
      <c r="BZ40" s="165"/>
      <c r="CA40" s="350"/>
      <c r="CB40" s="165"/>
      <c r="CC40" s="350"/>
      <c r="CD40" s="165"/>
      <c r="CE40" s="350"/>
      <c r="CF40" s="165"/>
      <c r="CG40" s="350"/>
      <c r="CH40" s="165"/>
      <c r="CI40" s="350"/>
      <c r="CJ40" s="165"/>
      <c r="CK40" s="265"/>
      <c r="CL40" s="350"/>
      <c r="CM40" s="165"/>
      <c r="CN40" s="350"/>
      <c r="CO40" s="165"/>
      <c r="CP40" s="350"/>
      <c r="CQ40" s="165"/>
      <c r="CR40" s="350"/>
      <c r="CS40" s="165"/>
      <c r="CT40" s="350"/>
      <c r="CU40" s="165"/>
      <c r="CV40" s="350"/>
      <c r="CW40" s="165"/>
      <c r="CX40" s="350"/>
      <c r="CY40" s="165"/>
      <c r="CZ40" s="350"/>
      <c r="DA40" s="165"/>
      <c r="DB40" s="350"/>
      <c r="DC40" s="165"/>
      <c r="DD40" s="350"/>
      <c r="DE40" s="165"/>
      <c r="DF40" s="350"/>
      <c r="DG40" s="165"/>
      <c r="DH40" s="350"/>
      <c r="DI40" s="165"/>
      <c r="DJ40" s="265"/>
      <c r="DK40" s="350"/>
      <c r="DL40" s="165"/>
      <c r="DM40" s="350"/>
      <c r="DN40" s="165"/>
      <c r="DO40" s="350"/>
      <c r="DP40" s="165"/>
      <c r="DQ40" s="265"/>
      <c r="DR40" s="350"/>
      <c r="DS40" s="165"/>
      <c r="DT40" s="350"/>
      <c r="DU40" s="165"/>
      <c r="DV40" s="350"/>
      <c r="DW40" s="165"/>
      <c r="DX40" s="265"/>
      <c r="DY40" s="350"/>
      <c r="DZ40" s="165"/>
      <c r="EA40" s="350"/>
      <c r="EB40" s="165"/>
      <c r="EC40" s="350"/>
      <c r="ED40" s="165"/>
      <c r="EE40" s="265"/>
      <c r="EF40" s="350"/>
      <c r="EG40" s="165"/>
      <c r="EH40" s="350"/>
      <c r="EI40" s="165"/>
      <c r="EJ40" s="350"/>
      <c r="EK40" s="165"/>
      <c r="EL40" s="265"/>
      <c r="EM40" s="350"/>
      <c r="EN40" s="165"/>
      <c r="EO40" s="350"/>
      <c r="EP40" s="165"/>
      <c r="EQ40" s="350"/>
      <c r="ER40" s="165"/>
      <c r="ES40" s="265"/>
      <c r="ET40" s="350"/>
      <c r="EU40" s="165"/>
      <c r="EV40" s="350"/>
      <c r="EW40" s="165"/>
      <c r="EX40" s="350"/>
      <c r="EY40" s="165"/>
      <c r="EZ40" s="265"/>
      <c r="FA40" s="350"/>
      <c r="FB40" s="165"/>
      <c r="FC40" s="350"/>
      <c r="FD40" s="165"/>
      <c r="FE40" s="350"/>
      <c r="FF40" s="165"/>
      <c r="FG40" s="265"/>
      <c r="FH40" s="350"/>
      <c r="FI40" s="165"/>
      <c r="FJ40" s="350"/>
      <c r="FK40" s="165"/>
      <c r="FL40" s="350"/>
      <c r="FM40" s="165"/>
      <c r="FN40" s="350"/>
      <c r="FO40" s="165"/>
      <c r="FP40" s="350"/>
      <c r="FQ40" s="165"/>
      <c r="FR40" s="350"/>
      <c r="FS40" s="165"/>
      <c r="FT40" s="265"/>
      <c r="FU40" s="350"/>
      <c r="FV40" s="165"/>
      <c r="FW40" s="350"/>
      <c r="FX40" s="165"/>
      <c r="FY40" s="350"/>
      <c r="FZ40" s="165"/>
      <c r="GA40" s="265"/>
      <c r="GB40" s="350"/>
      <c r="GC40" s="165"/>
      <c r="GD40" s="350"/>
      <c r="GE40" s="165"/>
      <c r="GF40" s="350"/>
      <c r="GG40" s="165"/>
      <c r="GH40" s="265"/>
      <c r="GI40" s="350"/>
      <c r="GJ40" s="165"/>
      <c r="GK40" s="350"/>
      <c r="GL40" s="165"/>
      <c r="GM40" s="350"/>
      <c r="GN40" s="165"/>
      <c r="GO40" s="350"/>
      <c r="GP40" s="165"/>
      <c r="GQ40" s="350"/>
      <c r="GR40" s="165"/>
      <c r="GS40" s="350"/>
      <c r="GT40" s="165"/>
      <c r="GU40" s="265"/>
      <c r="GV40" s="350"/>
      <c r="GW40" s="165"/>
      <c r="GX40" s="350"/>
      <c r="GY40" s="165"/>
      <c r="GZ40" s="350"/>
      <c r="HA40" s="165"/>
      <c r="HB40" s="265"/>
      <c r="HC40" s="350"/>
      <c r="HD40" s="165"/>
      <c r="HE40" s="350"/>
      <c r="HF40" s="165"/>
      <c r="HG40" s="350"/>
      <c r="HH40" s="165"/>
      <c r="HI40" s="265"/>
      <c r="HJ40" s="350"/>
      <c r="HK40" s="165"/>
      <c r="HL40" s="350"/>
      <c r="HM40" s="165"/>
      <c r="HN40" s="350"/>
      <c r="HO40" s="165"/>
      <c r="HP40" s="265"/>
      <c r="HQ40" s="350"/>
      <c r="HR40" s="165"/>
      <c r="HS40" s="350"/>
      <c r="HT40" s="165"/>
      <c r="HU40" s="350"/>
      <c r="HV40" s="165"/>
      <c r="HW40" s="265"/>
      <c r="HX40" s="350"/>
      <c r="HY40" s="165"/>
      <c r="HZ40" s="350"/>
      <c r="IA40" s="165"/>
      <c r="IB40" s="350"/>
      <c r="IC40" s="165"/>
      <c r="ID40" s="265"/>
      <c r="IE40" s="350"/>
      <c r="IF40" s="165"/>
      <c r="IG40" s="350"/>
      <c r="IH40" s="165"/>
      <c r="II40" s="350"/>
      <c r="IJ40" s="165"/>
      <c r="IK40" s="265"/>
      <c r="IL40" s="350"/>
      <c r="IM40" s="165"/>
      <c r="IN40" s="350"/>
      <c r="IO40" s="165"/>
      <c r="IP40" s="350"/>
      <c r="IQ40" s="165"/>
      <c r="IR40" s="388"/>
      <c r="IS40" s="350"/>
      <c r="IT40" s="165"/>
      <c r="IU40" s="350"/>
      <c r="IV40" s="165"/>
      <c r="IW40" s="350"/>
      <c r="IX40" s="165"/>
      <c r="IY40" s="265"/>
      <c r="IZ40" s="350"/>
      <c r="JA40" s="165"/>
      <c r="JB40" s="350"/>
      <c r="JC40" s="165"/>
      <c r="JD40" s="350"/>
      <c r="JE40" s="165"/>
      <c r="JF40" s="265"/>
      <c r="JG40" s="350"/>
      <c r="JH40" s="165"/>
      <c r="JI40" s="350"/>
      <c r="JJ40" s="165"/>
      <c r="JK40" s="350"/>
      <c r="JL40" s="165"/>
      <c r="JM40" s="265"/>
      <c r="JN40" s="350"/>
      <c r="JO40" s="165"/>
      <c r="JP40" s="350"/>
      <c r="JQ40" s="165"/>
      <c r="JR40" s="350"/>
      <c r="JS40" s="165"/>
    </row>
    <row r="41" spans="1:279">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5">
        <v>1927758.9099999997</v>
      </c>
      <c r="BP41" s="210">
        <v>1768503.3</v>
      </c>
      <c r="BQ41" s="355">
        <v>1833163.2700000003</v>
      </c>
      <c r="BR41" s="210">
        <v>1681533.24</v>
      </c>
      <c r="BS41" s="355">
        <v>2443732.5600000005</v>
      </c>
      <c r="BT41" s="210">
        <v>2319029.7600000007</v>
      </c>
      <c r="BU41" s="355">
        <v>2554724.44</v>
      </c>
      <c r="BV41" s="210">
        <v>2395820.86</v>
      </c>
      <c r="BW41" s="355">
        <v>2930489.9999999995</v>
      </c>
      <c r="BX41" s="210">
        <v>2747872.9800000004</v>
      </c>
      <c r="BY41" s="355">
        <v>4391231.2400000012</v>
      </c>
      <c r="BZ41" s="210">
        <v>4210828.7699999996</v>
      </c>
      <c r="CA41" s="355">
        <v>4149469.8200000003</v>
      </c>
      <c r="CB41" s="210">
        <v>3973767.5599999996</v>
      </c>
      <c r="CC41" s="355">
        <v>4289817.1400000006</v>
      </c>
      <c r="CD41" s="210">
        <v>4011530.15</v>
      </c>
      <c r="CE41" s="355">
        <v>3275314.07</v>
      </c>
      <c r="CF41" s="210">
        <v>3081262.51</v>
      </c>
      <c r="CG41" s="355">
        <v>2689615.3299999996</v>
      </c>
      <c r="CH41" s="210">
        <v>2553859.8399999994</v>
      </c>
      <c r="CI41" s="355">
        <v>1764014.3699999996</v>
      </c>
      <c r="CJ41" s="210">
        <v>1667943.16</v>
      </c>
      <c r="CK41" s="265"/>
      <c r="CL41" s="355">
        <v>2055854.9200000004</v>
      </c>
      <c r="CM41" s="210">
        <v>1953629.04</v>
      </c>
      <c r="CN41" s="355">
        <v>1899250.34</v>
      </c>
      <c r="CO41" s="210">
        <v>1777339.3499999999</v>
      </c>
      <c r="CP41" s="355">
        <v>2086132.18</v>
      </c>
      <c r="CQ41" s="210">
        <v>1829080.8</v>
      </c>
      <c r="CR41" s="355">
        <v>2637825.21</v>
      </c>
      <c r="CS41" s="210">
        <v>2466846.91</v>
      </c>
      <c r="CT41" s="355">
        <v>2499879.1199999992</v>
      </c>
      <c r="CU41" s="210">
        <v>2354701.2299999995</v>
      </c>
      <c r="CV41" s="355">
        <v>3638105.12</v>
      </c>
      <c r="CW41" s="210">
        <v>3384949.06</v>
      </c>
      <c r="CX41" s="355">
        <v>4577180.6799999988</v>
      </c>
      <c r="CY41" s="210">
        <v>4442384.1499999985</v>
      </c>
      <c r="CZ41" s="355">
        <v>4420978.8000000017</v>
      </c>
      <c r="DA41" s="210">
        <v>4274996.4600000009</v>
      </c>
      <c r="DB41" s="355">
        <v>3667082.2000000007</v>
      </c>
      <c r="DC41" s="210">
        <v>3484964</v>
      </c>
      <c r="DD41" s="355">
        <v>3925121.1799999988</v>
      </c>
      <c r="DE41" s="210">
        <v>3729843.25</v>
      </c>
      <c r="DF41" s="355">
        <v>2628672.5799999996</v>
      </c>
      <c r="DG41" s="210">
        <v>2449491.2599999998</v>
      </c>
      <c r="DH41" s="355">
        <v>2128766.21</v>
      </c>
      <c r="DI41" s="210">
        <v>1959607.61</v>
      </c>
      <c r="DJ41" s="265"/>
      <c r="DK41" s="355">
        <v>1935979.4000000001</v>
      </c>
      <c r="DL41" s="210">
        <v>1770831.39</v>
      </c>
      <c r="DM41" s="355">
        <v>2106827.5200000005</v>
      </c>
      <c r="DN41" s="210">
        <v>1893698.16</v>
      </c>
      <c r="DO41" s="355">
        <v>2359989.3000000007</v>
      </c>
      <c r="DP41" s="210">
        <v>2069629.2600000002</v>
      </c>
      <c r="DQ41" s="265"/>
      <c r="DR41" s="355">
        <v>1753142.61</v>
      </c>
      <c r="DS41" s="210">
        <v>1585220.19</v>
      </c>
      <c r="DT41" s="355">
        <v>571800.11999999988</v>
      </c>
      <c r="DU41" s="210">
        <v>512000.33</v>
      </c>
      <c r="DV41" s="355">
        <v>1354016.7000000004</v>
      </c>
      <c r="DW41" s="210">
        <v>1211465.2800000003</v>
      </c>
      <c r="DX41" s="265"/>
      <c r="DY41" s="355">
        <v>2669136.6300000004</v>
      </c>
      <c r="DZ41" s="210">
        <v>2456174.29</v>
      </c>
      <c r="EA41" s="355">
        <v>3537683.4099999992</v>
      </c>
      <c r="EB41" s="210">
        <v>3196865.9299999992</v>
      </c>
      <c r="EC41" s="355">
        <v>3297847</v>
      </c>
      <c r="ED41" s="210">
        <v>2965269.7199999993</v>
      </c>
      <c r="EE41" s="265"/>
      <c r="EF41" s="355">
        <v>3729253.209999999</v>
      </c>
      <c r="EG41" s="210">
        <v>3420871.9899999998</v>
      </c>
      <c r="EH41" s="355">
        <v>2604518.939999999</v>
      </c>
      <c r="EI41" s="210">
        <v>2327895.7999999998</v>
      </c>
      <c r="EJ41" s="355">
        <v>1630402.9899999995</v>
      </c>
      <c r="EK41" s="210">
        <v>1457999.0299999998</v>
      </c>
      <c r="EL41" s="265"/>
      <c r="EM41" s="355">
        <v>1604041.3900000004</v>
      </c>
      <c r="EN41" s="210">
        <v>1410977.2800000003</v>
      </c>
      <c r="EO41" s="355">
        <v>2090515.69</v>
      </c>
      <c r="EP41" s="210">
        <v>1872073.21</v>
      </c>
      <c r="EQ41" s="355">
        <v>1911335.7899999996</v>
      </c>
      <c r="ER41" s="210">
        <v>1690116.1099999999</v>
      </c>
      <c r="ES41" s="265"/>
      <c r="ET41" s="355">
        <v>2824959.7</v>
      </c>
      <c r="EU41" s="210">
        <v>2475658.8200000008</v>
      </c>
      <c r="EV41" s="355">
        <v>3133733.7</v>
      </c>
      <c r="EW41" s="210">
        <v>2688071.63</v>
      </c>
      <c r="EX41" s="355">
        <v>3874708.3300000005</v>
      </c>
      <c r="EY41" s="210">
        <v>3287599.9299999997</v>
      </c>
      <c r="EZ41" s="265"/>
      <c r="FA41" s="355">
        <v>4956705.0100000007</v>
      </c>
      <c r="FB41" s="210">
        <v>4460439.3800000008</v>
      </c>
      <c r="FC41" s="355">
        <v>5903758.3099999996</v>
      </c>
      <c r="FD41" s="210">
        <v>5157198.12</v>
      </c>
      <c r="FE41" s="355">
        <v>4703937.6499999994</v>
      </c>
      <c r="FF41" s="210">
        <v>3975931.5500000003</v>
      </c>
      <c r="FG41" s="265"/>
      <c r="FH41" s="355">
        <v>4721559.4799999995</v>
      </c>
      <c r="FI41" s="210">
        <v>4161370.6300000008</v>
      </c>
      <c r="FJ41" s="355">
        <v>3954703.1199999992</v>
      </c>
      <c r="FK41" s="210">
        <v>3436547.1199999996</v>
      </c>
      <c r="FL41" s="355">
        <v>2601519.63</v>
      </c>
      <c r="FM41" s="210">
        <v>2159325.6700000004</v>
      </c>
      <c r="FN41" s="355">
        <v>2967983.7000000011</v>
      </c>
      <c r="FO41" s="210">
        <v>2541858.7800000007</v>
      </c>
      <c r="FP41" s="355">
        <v>2569235.63</v>
      </c>
      <c r="FQ41" s="210">
        <v>2178817.9300000002</v>
      </c>
      <c r="FR41" s="355">
        <v>2825407.91</v>
      </c>
      <c r="FS41" s="210">
        <v>2288665.7399999998</v>
      </c>
      <c r="FT41" s="265"/>
      <c r="FU41" s="355">
        <v>3193821.46</v>
      </c>
      <c r="FV41" s="210">
        <v>2715532.1899999995</v>
      </c>
      <c r="FW41" s="355">
        <v>3785243.899999999</v>
      </c>
      <c r="FX41" s="210">
        <v>3223881.5799999991</v>
      </c>
      <c r="FY41" s="355">
        <v>3882556.6300000004</v>
      </c>
      <c r="FZ41" s="210">
        <v>3445834.32</v>
      </c>
      <c r="GA41" s="265"/>
      <c r="GB41" s="355">
        <v>5547773.0500000007</v>
      </c>
      <c r="GC41" s="210">
        <v>4813221.4300000006</v>
      </c>
      <c r="GD41" s="355">
        <v>5737313.9300000006</v>
      </c>
      <c r="GE41" s="210">
        <v>4916744.91</v>
      </c>
      <c r="GF41" s="355">
        <v>5479147.870000001</v>
      </c>
      <c r="GG41" s="210">
        <v>4588815.2200000016</v>
      </c>
      <c r="GH41" s="265"/>
      <c r="GI41" s="355">
        <v>5429261.8199999994</v>
      </c>
      <c r="GJ41" s="210">
        <v>4619358.63</v>
      </c>
      <c r="GK41" s="355">
        <v>4328291.4300000006</v>
      </c>
      <c r="GL41" s="210">
        <v>3560128.7600000002</v>
      </c>
      <c r="GM41" s="355">
        <v>3174720.66</v>
      </c>
      <c r="GN41" s="210">
        <v>2598474.2199999997</v>
      </c>
      <c r="GO41" s="355">
        <v>2575784.4199999995</v>
      </c>
      <c r="GP41" s="210">
        <v>2046331.89</v>
      </c>
      <c r="GQ41" s="355">
        <v>3078164.0399999991</v>
      </c>
      <c r="GR41" s="210">
        <v>2461894.3299999996</v>
      </c>
      <c r="GS41" s="355">
        <v>3206629.51</v>
      </c>
      <c r="GT41" s="210">
        <v>2636087.6099999994</v>
      </c>
      <c r="GU41" s="265"/>
      <c r="GV41" s="355">
        <v>3532954.2</v>
      </c>
      <c r="GW41" s="210">
        <v>2892253.6</v>
      </c>
      <c r="GX41" s="355">
        <v>3719029.23</v>
      </c>
      <c r="GY41" s="210">
        <v>3185695.09</v>
      </c>
      <c r="GZ41" s="355">
        <v>4637068.33</v>
      </c>
      <c r="HA41" s="210">
        <v>3686390.4499999993</v>
      </c>
      <c r="HB41" s="265"/>
      <c r="HC41" s="355">
        <v>5615441.5200000005</v>
      </c>
      <c r="HD41" s="210">
        <v>4511768.4899999993</v>
      </c>
      <c r="HE41" s="355">
        <v>6653999.160000002</v>
      </c>
      <c r="HF41" s="210">
        <v>5739470.1799999997</v>
      </c>
      <c r="HG41" s="355">
        <v>5076354.8599999994</v>
      </c>
      <c r="HH41" s="210">
        <v>4157843.6399999997</v>
      </c>
      <c r="HI41" s="265"/>
      <c r="HJ41" s="355">
        <v>5898629.9399999995</v>
      </c>
      <c r="HK41" s="210">
        <v>4811259.4499999993</v>
      </c>
      <c r="HL41" s="355">
        <v>4130496.0499999993</v>
      </c>
      <c r="HM41" s="210">
        <v>3023120.1</v>
      </c>
      <c r="HN41" s="355">
        <v>3783872.9900000007</v>
      </c>
      <c r="HO41" s="210">
        <v>2930333.36</v>
      </c>
      <c r="HP41" s="265"/>
      <c r="HQ41" s="355">
        <v>3564575.3599999994</v>
      </c>
      <c r="HR41" s="210">
        <v>2863427.1799999992</v>
      </c>
      <c r="HS41" s="355">
        <v>3220889.1400000006</v>
      </c>
      <c r="HT41" s="210">
        <v>2664534.7400000007</v>
      </c>
      <c r="HU41" s="355">
        <v>3672955.02</v>
      </c>
      <c r="HV41" s="210">
        <v>2761188.47</v>
      </c>
      <c r="HW41" s="265"/>
      <c r="HX41" s="355">
        <v>4332981.5</v>
      </c>
      <c r="HY41" s="210">
        <v>3501323.8699999996</v>
      </c>
      <c r="HZ41" s="355">
        <v>3732250.82</v>
      </c>
      <c r="IA41" s="210">
        <v>3087214.8699999996</v>
      </c>
      <c r="IB41" s="355">
        <v>4828435.9600000009</v>
      </c>
      <c r="IC41" s="210">
        <v>4036955.0500000003</v>
      </c>
      <c r="ID41" s="265"/>
      <c r="IE41" s="355">
        <v>6747216.5399999982</v>
      </c>
      <c r="IF41" s="210">
        <v>5724389.9800000014</v>
      </c>
      <c r="IG41" s="355">
        <v>5941099.6799999978</v>
      </c>
      <c r="IH41" s="210">
        <v>4932188.8899999987</v>
      </c>
      <c r="II41" s="355">
        <v>6146954.2699999996</v>
      </c>
      <c r="IJ41" s="210">
        <v>5216348.9899999993</v>
      </c>
      <c r="IK41" s="265"/>
      <c r="IL41" s="355">
        <v>5873583.2500000009</v>
      </c>
      <c r="IM41" s="210">
        <v>4894751.7400000012</v>
      </c>
      <c r="IN41" s="355">
        <v>3739657.5899999994</v>
      </c>
      <c r="IO41" s="210">
        <v>3012005.2700000005</v>
      </c>
      <c r="IP41" s="355">
        <v>3202449.1200000006</v>
      </c>
      <c r="IQ41" s="210">
        <v>2533184.2700000009</v>
      </c>
      <c r="IR41" s="388"/>
      <c r="IS41" s="355">
        <v>3418509.0900000003</v>
      </c>
      <c r="IT41" s="210">
        <v>2725985.2800000003</v>
      </c>
      <c r="IU41" s="355">
        <v>3100735.3000000007</v>
      </c>
      <c r="IV41" s="210">
        <v>2485003.3000000012</v>
      </c>
      <c r="IW41" s="355">
        <v>3365300.5000000005</v>
      </c>
      <c r="IX41" s="210">
        <v>2508239.2600000007</v>
      </c>
      <c r="IY41" s="265"/>
      <c r="IZ41" s="355">
        <v>4334716.4200000009</v>
      </c>
      <c r="JA41" s="210">
        <v>3476540.3700000015</v>
      </c>
      <c r="JB41" s="355">
        <v>3584424.18</v>
      </c>
      <c r="JC41" s="210">
        <v>2888727.9100000006</v>
      </c>
      <c r="JD41" s="355">
        <v>5296396.0299999993</v>
      </c>
      <c r="JE41" s="210">
        <v>4319073.1899999985</v>
      </c>
      <c r="JF41" s="265"/>
      <c r="JG41" s="355"/>
      <c r="JH41" s="210"/>
      <c r="JI41" s="355"/>
      <c r="JJ41" s="210"/>
      <c r="JK41" s="355"/>
      <c r="JL41" s="210"/>
      <c r="JM41" s="265"/>
      <c r="JN41" s="355"/>
      <c r="JO41" s="210"/>
      <c r="JP41" s="355"/>
      <c r="JQ41" s="210"/>
      <c r="JR41" s="355"/>
      <c r="JS41" s="210"/>
    </row>
    <row r="42" spans="1:279">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5">
        <v>122597.22</v>
      </c>
      <c r="BP42" s="210">
        <v>120286.09999999999</v>
      </c>
      <c r="BQ42" s="355">
        <v>102893.45999999999</v>
      </c>
      <c r="BR42" s="210">
        <v>102723.56999999999</v>
      </c>
      <c r="BS42" s="355">
        <v>151505.03</v>
      </c>
      <c r="BT42" s="210">
        <v>144659.82</v>
      </c>
      <c r="BU42" s="355">
        <v>109416.03</v>
      </c>
      <c r="BV42" s="210">
        <v>106808.26999999999</v>
      </c>
      <c r="BW42" s="355">
        <v>163204.71000000002</v>
      </c>
      <c r="BX42" s="210">
        <v>161398.46000000002</v>
      </c>
      <c r="BY42" s="355">
        <v>578853.96</v>
      </c>
      <c r="BZ42" s="210">
        <v>574424.72</v>
      </c>
      <c r="CA42" s="355">
        <v>588584.89</v>
      </c>
      <c r="CB42" s="210">
        <v>584934.91</v>
      </c>
      <c r="CC42" s="355">
        <v>438093.63999999996</v>
      </c>
      <c r="CD42" s="210">
        <v>431169.20999999996</v>
      </c>
      <c r="CE42" s="355">
        <v>975114.03</v>
      </c>
      <c r="CF42" s="210">
        <v>967993.47</v>
      </c>
      <c r="CG42" s="355">
        <v>158468.25999999998</v>
      </c>
      <c r="CH42" s="210">
        <v>154405.35999999999</v>
      </c>
      <c r="CI42" s="355">
        <v>106848.2</v>
      </c>
      <c r="CJ42" s="210">
        <v>106530.56</v>
      </c>
      <c r="CK42" s="265"/>
      <c r="CL42" s="355">
        <v>141002.99</v>
      </c>
      <c r="CM42" s="210">
        <v>134374.9</v>
      </c>
      <c r="CN42" s="355">
        <v>114073.97</v>
      </c>
      <c r="CO42" s="210">
        <v>113894.19</v>
      </c>
      <c r="CP42" s="355">
        <v>99824.14</v>
      </c>
      <c r="CQ42" s="210">
        <v>99496.98000000001</v>
      </c>
      <c r="CR42" s="355">
        <v>177852.96</v>
      </c>
      <c r="CS42" s="210">
        <v>164154.72999999998</v>
      </c>
      <c r="CT42" s="355">
        <v>126811.09</v>
      </c>
      <c r="CU42" s="210">
        <v>125993.4</v>
      </c>
      <c r="CV42" s="355">
        <v>142708.19</v>
      </c>
      <c r="CW42" s="210">
        <v>142168.19</v>
      </c>
      <c r="CX42" s="355">
        <v>602907.78</v>
      </c>
      <c r="CY42" s="210">
        <v>588823.99</v>
      </c>
      <c r="CZ42" s="355">
        <v>1005047.01</v>
      </c>
      <c r="DA42" s="210">
        <v>991080.43</v>
      </c>
      <c r="DB42" s="355">
        <v>717419.97</v>
      </c>
      <c r="DC42" s="210">
        <v>698138.99999999988</v>
      </c>
      <c r="DD42" s="355">
        <v>417302.68000000005</v>
      </c>
      <c r="DE42" s="210">
        <v>406646.87</v>
      </c>
      <c r="DF42" s="355">
        <v>252009.87999999998</v>
      </c>
      <c r="DG42" s="210">
        <v>239934.69999999998</v>
      </c>
      <c r="DH42" s="355">
        <v>165454.82999999999</v>
      </c>
      <c r="DI42" s="210">
        <v>145830.13</v>
      </c>
      <c r="DJ42" s="265"/>
      <c r="DK42" s="355">
        <v>175230.86000000002</v>
      </c>
      <c r="DL42" s="210">
        <v>173544.52000000002</v>
      </c>
      <c r="DM42" s="355">
        <v>183814.56</v>
      </c>
      <c r="DN42" s="210">
        <v>149967.75</v>
      </c>
      <c r="DO42" s="355">
        <v>165329.88</v>
      </c>
      <c r="DP42" s="210">
        <v>162869.06</v>
      </c>
      <c r="DQ42" s="265"/>
      <c r="DR42" s="355">
        <v>73764.959999999992</v>
      </c>
      <c r="DS42" s="210">
        <v>67686.559999999998</v>
      </c>
      <c r="DT42" s="355">
        <v>38698.69</v>
      </c>
      <c r="DU42" s="210">
        <v>38698.69</v>
      </c>
      <c r="DV42" s="355">
        <v>74477.14</v>
      </c>
      <c r="DW42" s="210">
        <v>72726.12</v>
      </c>
      <c r="DX42" s="265"/>
      <c r="DY42" s="355">
        <v>608480.01</v>
      </c>
      <c r="DZ42" s="210">
        <v>569180.65999999992</v>
      </c>
      <c r="EA42" s="355">
        <v>1095391.1000000001</v>
      </c>
      <c r="EB42" s="210">
        <v>1025343.55</v>
      </c>
      <c r="EC42" s="355">
        <v>912098.18</v>
      </c>
      <c r="ED42" s="210">
        <v>832581.33000000007</v>
      </c>
      <c r="EE42" s="265"/>
      <c r="EF42" s="355">
        <v>678503.98</v>
      </c>
      <c r="EG42" s="210">
        <v>595717.96000000008</v>
      </c>
      <c r="EH42" s="355">
        <v>262489.04000000004</v>
      </c>
      <c r="EI42" s="210">
        <v>239375</v>
      </c>
      <c r="EJ42" s="355">
        <v>181223.06</v>
      </c>
      <c r="EK42" s="210">
        <v>178052.46</v>
      </c>
      <c r="EL42" s="265"/>
      <c r="EM42" s="355">
        <v>318923</v>
      </c>
      <c r="EN42" s="210">
        <v>277886.7</v>
      </c>
      <c r="EO42" s="355">
        <v>241426.28</v>
      </c>
      <c r="EP42" s="210">
        <v>238709.36</v>
      </c>
      <c r="EQ42" s="355">
        <v>219526.15999999997</v>
      </c>
      <c r="ER42" s="210">
        <v>215554.26</v>
      </c>
      <c r="ES42" s="265"/>
      <c r="ET42" s="355">
        <v>314195.39</v>
      </c>
      <c r="EU42" s="210">
        <v>307022.73</v>
      </c>
      <c r="EV42" s="355">
        <v>322917.33999999997</v>
      </c>
      <c r="EW42" s="210">
        <v>320045.78000000003</v>
      </c>
      <c r="EX42" s="355">
        <v>420614.88</v>
      </c>
      <c r="EY42" s="210">
        <v>415012.68999999994</v>
      </c>
      <c r="EZ42" s="265"/>
      <c r="FA42" s="355">
        <v>1015460.8099999999</v>
      </c>
      <c r="FB42" s="210">
        <v>975002.85</v>
      </c>
      <c r="FC42" s="355">
        <v>1492614.6400000001</v>
      </c>
      <c r="FD42" s="210">
        <v>1455820.82</v>
      </c>
      <c r="FE42" s="355">
        <v>1001477.3899999999</v>
      </c>
      <c r="FF42" s="210">
        <v>980821.91999999993</v>
      </c>
      <c r="FG42" s="265"/>
      <c r="FH42" s="355">
        <v>604165.23</v>
      </c>
      <c r="FI42" s="210">
        <v>586496.30999999994</v>
      </c>
      <c r="FJ42" s="355">
        <v>184121.83000000002</v>
      </c>
      <c r="FK42" s="210">
        <v>183088.83000000002</v>
      </c>
      <c r="FL42" s="355">
        <v>231751.63</v>
      </c>
      <c r="FM42" s="210">
        <v>229993.85</v>
      </c>
      <c r="FN42" s="355">
        <v>247855.87000000002</v>
      </c>
      <c r="FO42" s="210">
        <v>233977.61000000002</v>
      </c>
      <c r="FP42" s="355">
        <v>313921.83999999997</v>
      </c>
      <c r="FQ42" s="210">
        <v>311641.14</v>
      </c>
      <c r="FR42" s="355">
        <v>267456.47000000003</v>
      </c>
      <c r="FS42" s="210">
        <v>263446.42000000004</v>
      </c>
      <c r="FT42" s="265"/>
      <c r="FU42" s="355">
        <v>211193.47</v>
      </c>
      <c r="FV42" s="210">
        <v>200637.33000000002</v>
      </c>
      <c r="FW42" s="355">
        <v>202169.52</v>
      </c>
      <c r="FX42" s="210">
        <v>202169.52</v>
      </c>
      <c r="FY42" s="355">
        <v>334020.30999999994</v>
      </c>
      <c r="FZ42" s="210">
        <v>332446.69999999995</v>
      </c>
      <c r="GA42" s="265"/>
      <c r="GB42" s="355">
        <v>884587.21000000008</v>
      </c>
      <c r="GC42" s="210">
        <v>866971.52</v>
      </c>
      <c r="GD42" s="355">
        <v>1592590.5599999998</v>
      </c>
      <c r="GE42" s="210">
        <v>1569247.1900000002</v>
      </c>
      <c r="GF42" s="355">
        <v>1027209.02</v>
      </c>
      <c r="GG42" s="210">
        <v>999641.97000000009</v>
      </c>
      <c r="GH42" s="265"/>
      <c r="GI42" s="355">
        <v>876458.05999999994</v>
      </c>
      <c r="GJ42" s="210">
        <v>784319.44000000006</v>
      </c>
      <c r="GK42" s="355">
        <v>233663.18</v>
      </c>
      <c r="GL42" s="210">
        <v>218827.9</v>
      </c>
      <c r="GM42" s="355">
        <v>269145.68</v>
      </c>
      <c r="GN42" s="210">
        <v>250619.03999999998</v>
      </c>
      <c r="GO42" s="355">
        <v>251016.12000000002</v>
      </c>
      <c r="GP42" s="210">
        <v>237922.19000000003</v>
      </c>
      <c r="GQ42" s="355">
        <v>325858.7</v>
      </c>
      <c r="GR42" s="210">
        <v>318542.69</v>
      </c>
      <c r="GS42" s="355">
        <v>246438.11</v>
      </c>
      <c r="GT42" s="210">
        <v>238952.89</v>
      </c>
      <c r="GU42" s="265"/>
      <c r="GV42" s="355">
        <v>233314.8</v>
      </c>
      <c r="GW42" s="210">
        <v>220640.71</v>
      </c>
      <c r="GX42" s="355">
        <v>261216.13999999998</v>
      </c>
      <c r="GY42" s="210">
        <v>254356.56999999998</v>
      </c>
      <c r="GZ42" s="355">
        <v>301980.95</v>
      </c>
      <c r="HA42" s="210">
        <v>292657.86</v>
      </c>
      <c r="HB42" s="265"/>
      <c r="HC42" s="355">
        <v>1007638.86</v>
      </c>
      <c r="HD42" s="210">
        <v>982867.9</v>
      </c>
      <c r="HE42" s="355">
        <v>1549026.2999999998</v>
      </c>
      <c r="HF42" s="210">
        <v>1526752.0699999998</v>
      </c>
      <c r="HG42" s="355">
        <v>910983.97</v>
      </c>
      <c r="HH42" s="210">
        <v>890612</v>
      </c>
      <c r="HI42" s="265"/>
      <c r="HJ42" s="355">
        <v>1507583.3800000001</v>
      </c>
      <c r="HK42" s="210">
        <v>1442704.05</v>
      </c>
      <c r="HL42" s="355">
        <v>260105.33000000002</v>
      </c>
      <c r="HM42" s="210">
        <v>247872.52000000002</v>
      </c>
      <c r="HN42" s="355">
        <v>214776.51</v>
      </c>
      <c r="HO42" s="210">
        <v>210261.03999999998</v>
      </c>
      <c r="HP42" s="265"/>
      <c r="HQ42" s="355">
        <v>409337.37</v>
      </c>
      <c r="HR42" s="210">
        <v>392146.9</v>
      </c>
      <c r="HS42" s="355">
        <v>375263.18</v>
      </c>
      <c r="HT42" s="210">
        <v>359354.56000000006</v>
      </c>
      <c r="HU42" s="355">
        <v>269814.47000000003</v>
      </c>
      <c r="HV42" s="210">
        <v>264778.02</v>
      </c>
      <c r="HW42" s="265"/>
      <c r="HX42" s="355">
        <v>416613.64</v>
      </c>
      <c r="HY42" s="210">
        <v>403255.77999999997</v>
      </c>
      <c r="HZ42" s="355">
        <v>295704.18</v>
      </c>
      <c r="IA42" s="210">
        <v>291963.18</v>
      </c>
      <c r="IB42" s="355">
        <v>385479.06999999995</v>
      </c>
      <c r="IC42" s="210">
        <v>368118.76999999996</v>
      </c>
      <c r="ID42" s="265"/>
      <c r="IE42" s="355">
        <v>1137426.22</v>
      </c>
      <c r="IF42" s="210">
        <v>1098162.97</v>
      </c>
      <c r="IG42" s="355">
        <v>1738258.69</v>
      </c>
      <c r="IH42" s="210">
        <v>1704927.92</v>
      </c>
      <c r="II42" s="355">
        <v>784285.63</v>
      </c>
      <c r="IJ42" s="210">
        <v>759473.62</v>
      </c>
      <c r="IK42" s="265"/>
      <c r="IL42" s="355">
        <v>992549.19</v>
      </c>
      <c r="IM42" s="210">
        <v>961223.12</v>
      </c>
      <c r="IN42" s="355">
        <v>373254.64</v>
      </c>
      <c r="IO42" s="210">
        <v>359378.94</v>
      </c>
      <c r="IP42" s="355">
        <v>218115.08</v>
      </c>
      <c r="IQ42" s="210">
        <v>216201.11</v>
      </c>
      <c r="IR42" s="388"/>
      <c r="IS42" s="355">
        <v>403189.19999999995</v>
      </c>
      <c r="IT42" s="210">
        <v>389398.55</v>
      </c>
      <c r="IU42" s="355">
        <v>357160.91</v>
      </c>
      <c r="IV42" s="210">
        <v>353315.25</v>
      </c>
      <c r="IW42" s="355">
        <v>318425.95</v>
      </c>
      <c r="IX42" s="210">
        <v>312282.59000000003</v>
      </c>
      <c r="IY42" s="265"/>
      <c r="IZ42" s="355">
        <v>533377.29</v>
      </c>
      <c r="JA42" s="210">
        <v>514570.93000000005</v>
      </c>
      <c r="JB42" s="355">
        <v>272267.95999999996</v>
      </c>
      <c r="JC42" s="210">
        <v>262780</v>
      </c>
      <c r="JD42" s="355">
        <v>388057.63</v>
      </c>
      <c r="JE42" s="210">
        <v>368377.36</v>
      </c>
      <c r="JF42" s="265"/>
      <c r="JG42" s="355"/>
      <c r="JH42" s="210"/>
      <c r="JI42" s="355"/>
      <c r="JJ42" s="210"/>
      <c r="JK42" s="355"/>
      <c r="JL42" s="210"/>
      <c r="JM42" s="265"/>
      <c r="JN42" s="355"/>
      <c r="JO42" s="210"/>
      <c r="JP42" s="355"/>
      <c r="JQ42" s="210"/>
      <c r="JR42" s="355"/>
      <c r="JS42" s="210"/>
    </row>
    <row r="43" spans="1:279">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5">
        <v>101043.79</v>
      </c>
      <c r="BP43" s="210">
        <v>97363.56</v>
      </c>
      <c r="BQ43" s="355">
        <v>126084.41999999998</v>
      </c>
      <c r="BR43" s="210">
        <v>118749.57999999999</v>
      </c>
      <c r="BS43" s="355">
        <v>103433.45</v>
      </c>
      <c r="BT43" s="210">
        <v>99025.45</v>
      </c>
      <c r="BU43" s="355">
        <v>129124.42</v>
      </c>
      <c r="BV43" s="210">
        <v>127025.67</v>
      </c>
      <c r="BW43" s="355">
        <v>733627.97000000009</v>
      </c>
      <c r="BX43" s="210">
        <v>693595.46000000008</v>
      </c>
      <c r="BY43" s="355">
        <v>306509.03999999998</v>
      </c>
      <c r="BZ43" s="210">
        <v>304981.99</v>
      </c>
      <c r="CA43" s="355">
        <v>256608.37</v>
      </c>
      <c r="CB43" s="210">
        <v>253904.27000000002</v>
      </c>
      <c r="CC43" s="355">
        <v>246228.54</v>
      </c>
      <c r="CD43" s="210">
        <v>243063.34</v>
      </c>
      <c r="CE43" s="355">
        <v>253195.38999999998</v>
      </c>
      <c r="CF43" s="210">
        <v>250327.59</v>
      </c>
      <c r="CG43" s="355">
        <v>135746.72999999998</v>
      </c>
      <c r="CH43" s="210">
        <v>133499.13</v>
      </c>
      <c r="CI43" s="355">
        <v>100076.69</v>
      </c>
      <c r="CJ43" s="210">
        <v>98057.590000000011</v>
      </c>
      <c r="CK43" s="265"/>
      <c r="CL43" s="355">
        <v>109762.93</v>
      </c>
      <c r="CM43" s="210">
        <v>107697.70999999999</v>
      </c>
      <c r="CN43" s="355">
        <v>99466.220000000016</v>
      </c>
      <c r="CO43" s="210">
        <v>96538.220000000016</v>
      </c>
      <c r="CP43" s="355">
        <v>115193.75</v>
      </c>
      <c r="CQ43" s="210">
        <v>111193.25</v>
      </c>
      <c r="CR43" s="355">
        <v>127774.11000000002</v>
      </c>
      <c r="CS43" s="210">
        <v>125361.11000000002</v>
      </c>
      <c r="CT43" s="355">
        <v>131961.93</v>
      </c>
      <c r="CU43" s="210">
        <v>128293.93</v>
      </c>
      <c r="CV43" s="355">
        <v>209897.21</v>
      </c>
      <c r="CW43" s="210">
        <v>202120.5</v>
      </c>
      <c r="CX43" s="355">
        <v>326152.07</v>
      </c>
      <c r="CY43" s="210">
        <v>316587.42000000004</v>
      </c>
      <c r="CZ43" s="355">
        <v>128467.4</v>
      </c>
      <c r="DA43" s="210">
        <v>121874.79</v>
      </c>
      <c r="DB43" s="355">
        <v>263908.34999999998</v>
      </c>
      <c r="DC43" s="210">
        <v>256596.92</v>
      </c>
      <c r="DD43" s="355">
        <v>284106.63999999996</v>
      </c>
      <c r="DE43" s="210">
        <v>279626.06999999995</v>
      </c>
      <c r="DF43" s="355">
        <v>136378.87</v>
      </c>
      <c r="DG43" s="210">
        <v>133636.87</v>
      </c>
      <c r="DH43" s="355">
        <v>123648.71</v>
      </c>
      <c r="DI43" s="210">
        <v>118736.9</v>
      </c>
      <c r="DJ43" s="265"/>
      <c r="DK43" s="355">
        <v>123818.34</v>
      </c>
      <c r="DL43" s="210">
        <v>117457.57999999999</v>
      </c>
      <c r="DM43" s="355">
        <v>115369.74</v>
      </c>
      <c r="DN43" s="210">
        <v>108597.22</v>
      </c>
      <c r="DO43" s="355">
        <v>118870.47</v>
      </c>
      <c r="DP43" s="210">
        <v>111079.8</v>
      </c>
      <c r="DQ43" s="265"/>
      <c r="DR43" s="355">
        <v>111747.37000000001</v>
      </c>
      <c r="DS43" s="210">
        <v>105301.12</v>
      </c>
      <c r="DT43" s="355">
        <v>68116.62</v>
      </c>
      <c r="DU43" s="210">
        <v>63282.539999999994</v>
      </c>
      <c r="DV43" s="355">
        <v>62697.120000000003</v>
      </c>
      <c r="DW43" s="210">
        <v>57509.06</v>
      </c>
      <c r="DX43" s="265"/>
      <c r="DY43" s="355">
        <v>206475.09</v>
      </c>
      <c r="DZ43" s="210">
        <v>197170.1</v>
      </c>
      <c r="EA43" s="355">
        <v>243651.4</v>
      </c>
      <c r="EB43" s="210">
        <v>234194.84999999998</v>
      </c>
      <c r="EC43" s="355">
        <v>222981.32</v>
      </c>
      <c r="ED43" s="210">
        <v>215266.53000000003</v>
      </c>
      <c r="EE43" s="265"/>
      <c r="EF43" s="355">
        <v>264192.45999999996</v>
      </c>
      <c r="EG43" s="210">
        <v>255033.14</v>
      </c>
      <c r="EH43" s="355">
        <v>167256.16</v>
      </c>
      <c r="EI43" s="210">
        <v>159479.32</v>
      </c>
      <c r="EJ43" s="355">
        <v>114592.17000000001</v>
      </c>
      <c r="EK43" s="210">
        <v>108359.71</v>
      </c>
      <c r="EL43" s="265"/>
      <c r="EM43" s="355">
        <v>141554.60999999999</v>
      </c>
      <c r="EN43" s="210">
        <v>133272.56999999998</v>
      </c>
      <c r="EO43" s="355">
        <v>116424.75</v>
      </c>
      <c r="EP43" s="210">
        <v>108733.66999999998</v>
      </c>
      <c r="EQ43" s="355">
        <v>137454.70000000001</v>
      </c>
      <c r="ER43" s="210">
        <v>129389.18999999999</v>
      </c>
      <c r="ES43" s="265"/>
      <c r="ET43" s="355">
        <v>156319.19</v>
      </c>
      <c r="EU43" s="210">
        <v>146906.4</v>
      </c>
      <c r="EV43" s="355">
        <v>185870.34</v>
      </c>
      <c r="EW43" s="210">
        <v>175962.56</v>
      </c>
      <c r="EX43" s="355">
        <v>208640.35</v>
      </c>
      <c r="EY43" s="210">
        <v>199131.68</v>
      </c>
      <c r="EZ43" s="265"/>
      <c r="FA43" s="355">
        <v>360281.56</v>
      </c>
      <c r="FB43" s="210">
        <v>341822.89</v>
      </c>
      <c r="FC43" s="355">
        <v>476470.87999999995</v>
      </c>
      <c r="FD43" s="210">
        <v>445722.36</v>
      </c>
      <c r="FE43" s="355">
        <v>362861.25</v>
      </c>
      <c r="FF43" s="210">
        <v>342286.84</v>
      </c>
      <c r="FG43" s="265"/>
      <c r="FH43" s="355">
        <v>206499.58</v>
      </c>
      <c r="FI43" s="210">
        <v>187804.55000000002</v>
      </c>
      <c r="FJ43" s="355">
        <v>203073.25</v>
      </c>
      <c r="FK43" s="210">
        <v>191524.61</v>
      </c>
      <c r="FL43" s="355">
        <v>165922.75</v>
      </c>
      <c r="FM43" s="210">
        <v>158569.71</v>
      </c>
      <c r="FN43" s="355">
        <v>167227.97</v>
      </c>
      <c r="FO43" s="210">
        <v>164142.76</v>
      </c>
      <c r="FP43" s="355">
        <v>144637.79999999999</v>
      </c>
      <c r="FQ43" s="210">
        <v>141154.32</v>
      </c>
      <c r="FR43" s="355">
        <v>287274.40000000002</v>
      </c>
      <c r="FS43" s="210">
        <v>284288.52</v>
      </c>
      <c r="FT43" s="265"/>
      <c r="FU43" s="355">
        <v>169973.54</v>
      </c>
      <c r="FV43" s="210">
        <v>165898.18</v>
      </c>
      <c r="FW43" s="355">
        <v>219258.71</v>
      </c>
      <c r="FX43" s="210">
        <v>212248.36</v>
      </c>
      <c r="FY43" s="355">
        <v>258986.75999999998</v>
      </c>
      <c r="FZ43" s="210">
        <v>242820.58999999997</v>
      </c>
      <c r="GA43" s="265"/>
      <c r="GB43" s="355">
        <v>354408.67</v>
      </c>
      <c r="GC43" s="210">
        <v>338458.39999999997</v>
      </c>
      <c r="GD43" s="355">
        <v>333008.84999999998</v>
      </c>
      <c r="GE43" s="210">
        <v>314337.02</v>
      </c>
      <c r="GF43" s="355">
        <v>311765.62</v>
      </c>
      <c r="GG43" s="210">
        <v>296128.59000000003</v>
      </c>
      <c r="GH43" s="265"/>
      <c r="GI43" s="355">
        <v>371134.93000000005</v>
      </c>
      <c r="GJ43" s="210">
        <v>349393.02</v>
      </c>
      <c r="GK43" s="355">
        <v>225115.65</v>
      </c>
      <c r="GL43" s="210">
        <v>213379.84</v>
      </c>
      <c r="GM43" s="355">
        <v>153190.32</v>
      </c>
      <c r="GN43" s="210">
        <v>147335.51</v>
      </c>
      <c r="GO43" s="355">
        <v>166227.13999999998</v>
      </c>
      <c r="GP43" s="210">
        <v>160797.91999999998</v>
      </c>
      <c r="GQ43" s="355">
        <v>155890.29999999999</v>
      </c>
      <c r="GR43" s="210">
        <v>149691.9</v>
      </c>
      <c r="GS43" s="355">
        <v>158042.55000000002</v>
      </c>
      <c r="GT43" s="210">
        <v>145744.62</v>
      </c>
      <c r="GU43" s="265"/>
      <c r="GV43" s="355">
        <v>106115.94</v>
      </c>
      <c r="GW43" s="210">
        <v>95604.34</v>
      </c>
      <c r="GX43" s="355">
        <v>119199.82</v>
      </c>
      <c r="GY43" s="210">
        <v>108385.36</v>
      </c>
      <c r="GZ43" s="355">
        <v>278355.66000000003</v>
      </c>
      <c r="HA43" s="210">
        <v>262463.97000000003</v>
      </c>
      <c r="HB43" s="265"/>
      <c r="HC43" s="355">
        <v>411472.61000000004</v>
      </c>
      <c r="HD43" s="210">
        <v>386243.65</v>
      </c>
      <c r="HE43" s="355">
        <v>397493.5</v>
      </c>
      <c r="HF43" s="210">
        <v>365765</v>
      </c>
      <c r="HG43" s="355">
        <v>384299.53</v>
      </c>
      <c r="HH43" s="210">
        <v>360098.36</v>
      </c>
      <c r="HI43" s="265"/>
      <c r="HJ43" s="355">
        <v>376035.42000000004</v>
      </c>
      <c r="HK43" s="210">
        <v>355360.78</v>
      </c>
      <c r="HL43" s="355">
        <v>235086.19</v>
      </c>
      <c r="HM43" s="210">
        <v>223262.8</v>
      </c>
      <c r="HN43" s="355">
        <v>151296.47</v>
      </c>
      <c r="HO43" s="210">
        <v>143278.78</v>
      </c>
      <c r="HP43" s="265"/>
      <c r="HQ43" s="355">
        <v>120657.75000000001</v>
      </c>
      <c r="HR43" s="210">
        <v>112131.28000000001</v>
      </c>
      <c r="HS43" s="355">
        <v>143359.70000000001</v>
      </c>
      <c r="HT43" s="210">
        <v>134569.36000000002</v>
      </c>
      <c r="HU43" s="355">
        <v>185412.00999999998</v>
      </c>
      <c r="HV43" s="210">
        <v>166887.88</v>
      </c>
      <c r="HW43" s="265"/>
      <c r="HX43" s="355">
        <v>178899.34</v>
      </c>
      <c r="HY43" s="210">
        <v>171016.28</v>
      </c>
      <c r="HZ43" s="355">
        <v>199811.25999999998</v>
      </c>
      <c r="IA43" s="210">
        <v>178909.75</v>
      </c>
      <c r="IB43" s="355">
        <v>288640.68</v>
      </c>
      <c r="IC43" s="210">
        <v>280605.28000000003</v>
      </c>
      <c r="ID43" s="265"/>
      <c r="IE43" s="355">
        <v>394642.35</v>
      </c>
      <c r="IF43" s="210">
        <v>379354.47</v>
      </c>
      <c r="IG43" s="355">
        <v>419244.39</v>
      </c>
      <c r="IH43" s="210">
        <v>401850.41000000003</v>
      </c>
      <c r="II43" s="355">
        <v>412845.90999999992</v>
      </c>
      <c r="IJ43" s="210">
        <v>394676.31999999995</v>
      </c>
      <c r="IK43" s="265"/>
      <c r="IL43" s="355">
        <v>390320.89999999997</v>
      </c>
      <c r="IM43" s="210">
        <v>367188.17999999993</v>
      </c>
      <c r="IN43" s="355">
        <v>237164.16</v>
      </c>
      <c r="IO43" s="210">
        <v>216427.29</v>
      </c>
      <c r="IP43" s="355">
        <v>170853.35</v>
      </c>
      <c r="IQ43" s="210">
        <v>159611.95000000001</v>
      </c>
      <c r="IR43" s="388"/>
      <c r="IS43" s="355">
        <v>145991.66</v>
      </c>
      <c r="IT43" s="210">
        <v>131574.32999999999</v>
      </c>
      <c r="IU43" s="355">
        <v>152836.72</v>
      </c>
      <c r="IV43" s="210">
        <v>136930.80000000002</v>
      </c>
      <c r="IW43" s="355">
        <v>177853.01</v>
      </c>
      <c r="IX43" s="210">
        <v>161410.60999999999</v>
      </c>
      <c r="IY43" s="265"/>
      <c r="IZ43" s="355">
        <v>178269.61</v>
      </c>
      <c r="JA43" s="210">
        <v>160583.78</v>
      </c>
      <c r="JB43" s="355">
        <v>135470.28</v>
      </c>
      <c r="JC43" s="210">
        <v>122409.11</v>
      </c>
      <c r="JD43" s="355">
        <v>300032.39</v>
      </c>
      <c r="JE43" s="210">
        <v>284392.41000000003</v>
      </c>
      <c r="JF43" s="265"/>
      <c r="JG43" s="355"/>
      <c r="JH43" s="210"/>
      <c r="JI43" s="355"/>
      <c r="JJ43" s="210"/>
      <c r="JK43" s="355"/>
      <c r="JL43" s="210"/>
      <c r="JM43" s="265"/>
      <c r="JN43" s="355"/>
      <c r="JO43" s="210"/>
      <c r="JP43" s="355"/>
      <c r="JQ43" s="210"/>
      <c r="JR43" s="355"/>
      <c r="JS43" s="210"/>
    </row>
    <row r="44" spans="1:279">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5">
        <v>102470.41</v>
      </c>
      <c r="BP44" s="210">
        <v>100315.44</v>
      </c>
      <c r="BQ44" s="355">
        <v>102407.28</v>
      </c>
      <c r="BR44" s="210">
        <v>91287.53</v>
      </c>
      <c r="BS44" s="355">
        <v>125986.15000000001</v>
      </c>
      <c r="BT44" s="210">
        <v>119588.18000000001</v>
      </c>
      <c r="BU44" s="355">
        <v>117680.13</v>
      </c>
      <c r="BV44" s="210">
        <v>112860.52</v>
      </c>
      <c r="BW44" s="355">
        <v>200399.13</v>
      </c>
      <c r="BX44" s="210">
        <v>194983.65000000002</v>
      </c>
      <c r="BY44" s="355">
        <v>423784.05</v>
      </c>
      <c r="BZ44" s="210">
        <v>420868.63</v>
      </c>
      <c r="CA44" s="355">
        <v>251632.1</v>
      </c>
      <c r="CB44" s="210">
        <v>248834.82</v>
      </c>
      <c r="CC44" s="355">
        <v>225777.99999999997</v>
      </c>
      <c r="CD44" s="210">
        <v>220297.31999999998</v>
      </c>
      <c r="CE44" s="355">
        <v>285765.36</v>
      </c>
      <c r="CF44" s="210">
        <v>274501.05</v>
      </c>
      <c r="CG44" s="355">
        <v>190421.66</v>
      </c>
      <c r="CH44" s="210">
        <v>179064.91</v>
      </c>
      <c r="CI44" s="355">
        <v>136585.09</v>
      </c>
      <c r="CJ44" s="210">
        <v>127548.68</v>
      </c>
      <c r="CK44" s="265"/>
      <c r="CL44" s="355">
        <v>134743.85</v>
      </c>
      <c r="CM44" s="210">
        <v>124377.89</v>
      </c>
      <c r="CN44" s="355">
        <v>84251.31</v>
      </c>
      <c r="CO44" s="210">
        <v>82074.510000000009</v>
      </c>
      <c r="CP44" s="355">
        <v>90902.57</v>
      </c>
      <c r="CQ44" s="210">
        <v>81178.91</v>
      </c>
      <c r="CR44" s="355">
        <v>140377.78</v>
      </c>
      <c r="CS44" s="210">
        <v>134447.93</v>
      </c>
      <c r="CT44" s="355">
        <v>179472.23</v>
      </c>
      <c r="CU44" s="210">
        <v>166528.48000000001</v>
      </c>
      <c r="CV44" s="355">
        <v>190975.80999999997</v>
      </c>
      <c r="CW44" s="210">
        <v>180176.65999999997</v>
      </c>
      <c r="CX44" s="355">
        <v>318376.75</v>
      </c>
      <c r="CY44" s="210">
        <v>313738.78000000003</v>
      </c>
      <c r="CZ44" s="355">
        <v>289140.87</v>
      </c>
      <c r="DA44" s="210">
        <v>284488.5</v>
      </c>
      <c r="DB44" s="355">
        <v>292464.31</v>
      </c>
      <c r="DC44" s="210">
        <v>290121.31</v>
      </c>
      <c r="DD44" s="355">
        <v>338515.88000000006</v>
      </c>
      <c r="DE44" s="210">
        <v>321234.55000000005</v>
      </c>
      <c r="DF44" s="355">
        <v>205100.36</v>
      </c>
      <c r="DG44" s="210">
        <v>184758.43</v>
      </c>
      <c r="DH44" s="355">
        <v>104136.32000000001</v>
      </c>
      <c r="DI44" s="210">
        <v>91860.04</v>
      </c>
      <c r="DJ44" s="265"/>
      <c r="DK44" s="355">
        <v>134519.79</v>
      </c>
      <c r="DL44" s="210">
        <v>124796.14</v>
      </c>
      <c r="DM44" s="355">
        <v>86916.92</v>
      </c>
      <c r="DN44" s="210">
        <v>73084.52</v>
      </c>
      <c r="DO44" s="355">
        <v>92783.950000000012</v>
      </c>
      <c r="DP44" s="210">
        <v>82810.320000000007</v>
      </c>
      <c r="DQ44" s="265"/>
      <c r="DR44" s="355">
        <v>112208.46</v>
      </c>
      <c r="DS44" s="210">
        <v>79823.11</v>
      </c>
      <c r="DT44" s="355">
        <v>24603.48</v>
      </c>
      <c r="DU44" s="210">
        <v>17776.559999999998</v>
      </c>
      <c r="DV44" s="355">
        <v>114849.41</v>
      </c>
      <c r="DW44" s="210">
        <v>113798.25</v>
      </c>
      <c r="DX44" s="265"/>
      <c r="DY44" s="355">
        <v>217675.53</v>
      </c>
      <c r="DZ44" s="210">
        <v>194484.25</v>
      </c>
      <c r="EA44" s="355">
        <v>305458.32</v>
      </c>
      <c r="EB44" s="210">
        <v>283212.67</v>
      </c>
      <c r="EC44" s="355">
        <v>273346.39999999997</v>
      </c>
      <c r="ED44" s="210">
        <v>240658.88</v>
      </c>
      <c r="EE44" s="265"/>
      <c r="EF44" s="355">
        <v>316220.34000000003</v>
      </c>
      <c r="EG44" s="210">
        <v>295378.05000000005</v>
      </c>
      <c r="EH44" s="355">
        <v>222039.52000000002</v>
      </c>
      <c r="EI44" s="210">
        <v>215578.66</v>
      </c>
      <c r="EJ44" s="355">
        <v>135529.77000000002</v>
      </c>
      <c r="EK44" s="210">
        <v>131463.70000000001</v>
      </c>
      <c r="EL44" s="265"/>
      <c r="EM44" s="355">
        <v>154606.63000000003</v>
      </c>
      <c r="EN44" s="210">
        <v>133628.85000000003</v>
      </c>
      <c r="EO44" s="355">
        <v>143410.82</v>
      </c>
      <c r="EP44" s="210">
        <v>138191.97</v>
      </c>
      <c r="EQ44" s="355">
        <v>144380.14999999997</v>
      </c>
      <c r="ER44" s="210">
        <v>134323.43999999997</v>
      </c>
      <c r="ES44" s="265"/>
      <c r="ET44" s="355">
        <v>186042.30000000002</v>
      </c>
      <c r="EU44" s="210">
        <v>174004.2</v>
      </c>
      <c r="EV44" s="355">
        <v>189480.49</v>
      </c>
      <c r="EW44" s="210">
        <v>178034.05</v>
      </c>
      <c r="EX44" s="355">
        <v>338234.6</v>
      </c>
      <c r="EY44" s="210">
        <v>324496.21999999997</v>
      </c>
      <c r="EZ44" s="265"/>
      <c r="FA44" s="355">
        <v>468722.77999999997</v>
      </c>
      <c r="FB44" s="210">
        <v>452661.43</v>
      </c>
      <c r="FC44" s="355">
        <v>443427.87</v>
      </c>
      <c r="FD44" s="210">
        <v>384717.44</v>
      </c>
      <c r="FE44" s="355">
        <v>341573.86</v>
      </c>
      <c r="FF44" s="210">
        <v>310807.82</v>
      </c>
      <c r="FG44" s="265"/>
      <c r="FH44" s="355">
        <v>355826.44</v>
      </c>
      <c r="FI44" s="210">
        <v>323965.98</v>
      </c>
      <c r="FJ44" s="355">
        <v>240278.17</v>
      </c>
      <c r="FK44" s="210">
        <v>220985.55</v>
      </c>
      <c r="FL44" s="355">
        <v>135987.08000000002</v>
      </c>
      <c r="FM44" s="210">
        <v>124392.37000000001</v>
      </c>
      <c r="FN44" s="355">
        <v>101203.99</v>
      </c>
      <c r="FO44" s="210">
        <v>94655.11</v>
      </c>
      <c r="FP44" s="355">
        <v>100360.19999999998</v>
      </c>
      <c r="FQ44" s="210">
        <v>96535.84</v>
      </c>
      <c r="FR44" s="355">
        <v>119110.44</v>
      </c>
      <c r="FS44" s="210">
        <v>101711.03</v>
      </c>
      <c r="FT44" s="265"/>
      <c r="FU44" s="355">
        <v>105975.06</v>
      </c>
      <c r="FV44" s="210">
        <v>94049.76999999999</v>
      </c>
      <c r="FW44" s="355">
        <v>150263.69</v>
      </c>
      <c r="FX44" s="210">
        <v>142811.09</v>
      </c>
      <c r="FY44" s="355">
        <v>228281.88</v>
      </c>
      <c r="FZ44" s="210">
        <v>215597.83</v>
      </c>
      <c r="GA44" s="265"/>
      <c r="GB44" s="355">
        <v>432193.47000000003</v>
      </c>
      <c r="GC44" s="210">
        <v>410596.10000000003</v>
      </c>
      <c r="GD44" s="355">
        <v>460932.24000000005</v>
      </c>
      <c r="GE44" s="210">
        <v>434900.31000000006</v>
      </c>
      <c r="GF44" s="355">
        <v>452503.01999999996</v>
      </c>
      <c r="GG44" s="210">
        <v>419456.79</v>
      </c>
      <c r="GH44" s="265"/>
      <c r="GI44" s="355">
        <v>504401.92999999993</v>
      </c>
      <c r="GJ44" s="210">
        <v>445042.29999999993</v>
      </c>
      <c r="GK44" s="355">
        <v>367525.39</v>
      </c>
      <c r="GL44" s="210">
        <v>336223.48</v>
      </c>
      <c r="GM44" s="355">
        <v>297059.95999999996</v>
      </c>
      <c r="GN44" s="210">
        <v>271449.31</v>
      </c>
      <c r="GO44" s="355">
        <v>199133.1</v>
      </c>
      <c r="GP44" s="210">
        <v>185468.18</v>
      </c>
      <c r="GQ44" s="355">
        <v>182501.14</v>
      </c>
      <c r="GR44" s="210">
        <v>170403</v>
      </c>
      <c r="GS44" s="355">
        <v>198936.58000000002</v>
      </c>
      <c r="GT44" s="210">
        <v>175247.72</v>
      </c>
      <c r="GU44" s="265"/>
      <c r="GV44" s="355">
        <v>188705.44999999998</v>
      </c>
      <c r="GW44" s="210">
        <v>155334.88999999998</v>
      </c>
      <c r="GX44" s="355">
        <v>275835.78999999998</v>
      </c>
      <c r="GY44" s="210">
        <v>242804.13</v>
      </c>
      <c r="GZ44" s="355">
        <v>379086.02</v>
      </c>
      <c r="HA44" s="210">
        <v>342275.91000000003</v>
      </c>
      <c r="HB44" s="265"/>
      <c r="HC44" s="355">
        <v>539387.50999999989</v>
      </c>
      <c r="HD44" s="210">
        <v>500084.73</v>
      </c>
      <c r="HE44" s="355">
        <v>512828.91999999993</v>
      </c>
      <c r="HF44" s="210">
        <v>476976.42999999993</v>
      </c>
      <c r="HG44" s="355">
        <v>457034.19</v>
      </c>
      <c r="HH44" s="210">
        <v>410539.99</v>
      </c>
      <c r="HI44" s="265"/>
      <c r="HJ44" s="355">
        <v>585898.14</v>
      </c>
      <c r="HK44" s="210">
        <v>522867.29000000004</v>
      </c>
      <c r="HL44" s="355">
        <v>353469.3</v>
      </c>
      <c r="HM44" s="210">
        <v>320566.56</v>
      </c>
      <c r="HN44" s="355">
        <v>257319.26</v>
      </c>
      <c r="HO44" s="210">
        <v>209054.35</v>
      </c>
      <c r="HP44" s="265"/>
      <c r="HQ44" s="355">
        <v>220777.11</v>
      </c>
      <c r="HR44" s="210">
        <v>209120.69999999998</v>
      </c>
      <c r="HS44" s="355">
        <v>120192.15</v>
      </c>
      <c r="HT44" s="210">
        <v>115180.06</v>
      </c>
      <c r="HU44" s="355">
        <v>169847.15000000002</v>
      </c>
      <c r="HV44" s="210">
        <v>163004.62</v>
      </c>
      <c r="HW44" s="265"/>
      <c r="HX44" s="355">
        <v>229088.59</v>
      </c>
      <c r="HY44" s="210">
        <v>200708.21000000002</v>
      </c>
      <c r="HZ44" s="355">
        <v>252565.03</v>
      </c>
      <c r="IA44" s="210">
        <v>238349.58000000002</v>
      </c>
      <c r="IB44" s="355">
        <v>348739.22</v>
      </c>
      <c r="IC44" s="210">
        <v>302412.84000000003</v>
      </c>
      <c r="ID44" s="265"/>
      <c r="IE44" s="355">
        <v>598055.43000000005</v>
      </c>
      <c r="IF44" s="210">
        <v>565300.80000000005</v>
      </c>
      <c r="IG44" s="355">
        <v>500237.87</v>
      </c>
      <c r="IH44" s="210">
        <v>465312.65</v>
      </c>
      <c r="II44" s="355">
        <v>418921.39</v>
      </c>
      <c r="IJ44" s="210">
        <v>392559.85</v>
      </c>
      <c r="IK44" s="265"/>
      <c r="IL44" s="355">
        <v>418528.27999999997</v>
      </c>
      <c r="IM44" s="210">
        <v>386018.75</v>
      </c>
      <c r="IN44" s="355">
        <v>325920.61</v>
      </c>
      <c r="IO44" s="210">
        <v>304169.34999999998</v>
      </c>
      <c r="IP44" s="355">
        <v>174251.76</v>
      </c>
      <c r="IQ44" s="210">
        <v>159434.59</v>
      </c>
      <c r="IR44" s="388"/>
      <c r="IS44" s="355">
        <v>150011.79</v>
      </c>
      <c r="IT44" s="210">
        <v>127732.29000000001</v>
      </c>
      <c r="IU44" s="355">
        <v>125552.45</v>
      </c>
      <c r="IV44" s="210">
        <v>119829.54000000001</v>
      </c>
      <c r="IW44" s="355">
        <v>176679.19</v>
      </c>
      <c r="IX44" s="210">
        <v>125633.9</v>
      </c>
      <c r="IY44" s="265"/>
      <c r="IZ44" s="355">
        <v>179860.72</v>
      </c>
      <c r="JA44" s="210">
        <v>172843.02</v>
      </c>
      <c r="JB44" s="355">
        <v>216666.44999999998</v>
      </c>
      <c r="JC44" s="210">
        <v>204397.90999999997</v>
      </c>
      <c r="JD44" s="355">
        <v>325165.61</v>
      </c>
      <c r="JE44" s="210">
        <v>302522.59999999998</v>
      </c>
      <c r="JF44" s="265"/>
      <c r="JG44" s="355"/>
      <c r="JH44" s="210"/>
      <c r="JI44" s="355"/>
      <c r="JJ44" s="210"/>
      <c r="JK44" s="355"/>
      <c r="JL44" s="210"/>
      <c r="JM44" s="265"/>
      <c r="JN44" s="355"/>
      <c r="JO44" s="210"/>
      <c r="JP44" s="355"/>
      <c r="JQ44" s="210"/>
      <c r="JR44" s="355"/>
      <c r="JS44" s="210"/>
    </row>
    <row r="45" spans="1:279">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5">
        <v>89055</v>
      </c>
      <c r="BP45" s="210">
        <v>88935</v>
      </c>
      <c r="BQ45" s="355">
        <v>47723.4</v>
      </c>
      <c r="BR45" s="210">
        <v>47723.4</v>
      </c>
      <c r="BS45" s="355">
        <v>66045.19</v>
      </c>
      <c r="BT45" s="210">
        <v>64995.19</v>
      </c>
      <c r="BU45" s="355">
        <v>64858.09</v>
      </c>
      <c r="BV45" s="210">
        <v>64078.09</v>
      </c>
      <c r="BW45" s="355">
        <v>80803.5</v>
      </c>
      <c r="BX45" s="210">
        <v>80168.5</v>
      </c>
      <c r="BY45" s="355">
        <v>138907.16999999998</v>
      </c>
      <c r="BZ45" s="210">
        <v>137637.16999999998</v>
      </c>
      <c r="CA45" s="355">
        <v>69028.38</v>
      </c>
      <c r="CB45" s="210">
        <v>68965.38</v>
      </c>
      <c r="CC45" s="355">
        <v>69509.2</v>
      </c>
      <c r="CD45" s="210">
        <v>69376.2</v>
      </c>
      <c r="CE45" s="355">
        <v>133123.45000000001</v>
      </c>
      <c r="CF45" s="210">
        <v>131953.45000000001</v>
      </c>
      <c r="CG45" s="355">
        <v>48045.279999999999</v>
      </c>
      <c r="CH45" s="210">
        <v>47395.28</v>
      </c>
      <c r="CI45" s="355">
        <v>31001.06</v>
      </c>
      <c r="CJ45" s="210">
        <v>30650.06</v>
      </c>
      <c r="CK45" s="265"/>
      <c r="CL45" s="355">
        <v>23694.23</v>
      </c>
      <c r="CM45" s="210">
        <v>23577.23</v>
      </c>
      <c r="CN45" s="355">
        <v>41562.11</v>
      </c>
      <c r="CO45" s="210">
        <v>41562.11</v>
      </c>
      <c r="CP45" s="355">
        <v>22111.05</v>
      </c>
      <c r="CQ45" s="210">
        <v>21610.55</v>
      </c>
      <c r="CR45" s="355">
        <v>43494.26</v>
      </c>
      <c r="CS45" s="210">
        <v>43494.26</v>
      </c>
      <c r="CT45" s="355">
        <v>28917.78</v>
      </c>
      <c r="CU45" s="210">
        <v>28652.98</v>
      </c>
      <c r="CV45" s="355">
        <v>83070.84</v>
      </c>
      <c r="CW45" s="210">
        <v>82570.84</v>
      </c>
      <c r="CX45" s="355">
        <v>62360.42</v>
      </c>
      <c r="CY45" s="210">
        <v>62306.52</v>
      </c>
      <c r="CZ45" s="355">
        <v>93159.260000000009</v>
      </c>
      <c r="DA45" s="210">
        <v>92813.260000000009</v>
      </c>
      <c r="DB45" s="355">
        <v>92538.46</v>
      </c>
      <c r="DC45" s="210">
        <v>92538.46</v>
      </c>
      <c r="DD45" s="355">
        <v>57619.45</v>
      </c>
      <c r="DE45" s="210">
        <v>57209.95</v>
      </c>
      <c r="DF45" s="355">
        <v>36292.660000000003</v>
      </c>
      <c r="DG45" s="210">
        <v>35590.660000000003</v>
      </c>
      <c r="DH45" s="355">
        <v>61268.2</v>
      </c>
      <c r="DI45" s="210">
        <v>61268.2</v>
      </c>
      <c r="DJ45" s="265"/>
      <c r="DK45" s="355">
        <v>122432.88</v>
      </c>
      <c r="DL45" s="210">
        <v>114218.31</v>
      </c>
      <c r="DM45" s="355">
        <v>20525.300000000003</v>
      </c>
      <c r="DN45" s="210">
        <v>20330.300000000003</v>
      </c>
      <c r="DO45" s="355">
        <v>19106.719999999998</v>
      </c>
      <c r="DP45" s="210">
        <v>18046.57</v>
      </c>
      <c r="DQ45" s="265"/>
      <c r="DR45" s="355">
        <v>26651.58</v>
      </c>
      <c r="DS45" s="210">
        <v>26651.58</v>
      </c>
      <c r="DT45" s="355">
        <v>16874.87</v>
      </c>
      <c r="DU45" s="210">
        <v>16874.87</v>
      </c>
      <c r="DV45" s="355">
        <v>21224.880000000001</v>
      </c>
      <c r="DW45" s="210">
        <v>21224.880000000001</v>
      </c>
      <c r="DX45" s="265"/>
      <c r="DY45" s="355">
        <v>260367.58</v>
      </c>
      <c r="DZ45" s="210">
        <v>256155.97999999998</v>
      </c>
      <c r="EA45" s="355">
        <v>87758.46</v>
      </c>
      <c r="EB45" s="210">
        <v>87585.21</v>
      </c>
      <c r="EC45" s="355">
        <v>72364.01999999999</v>
      </c>
      <c r="ED45" s="210">
        <v>71382.01999999999</v>
      </c>
      <c r="EE45" s="265"/>
      <c r="EF45" s="355">
        <v>142120.44</v>
      </c>
      <c r="EG45" s="210">
        <v>141669.99000000002</v>
      </c>
      <c r="EH45" s="355">
        <v>114068.33</v>
      </c>
      <c r="EI45" s="210">
        <v>113567.83</v>
      </c>
      <c r="EJ45" s="355">
        <v>36726.890000000007</v>
      </c>
      <c r="EK45" s="210">
        <v>36726.890000000007</v>
      </c>
      <c r="EL45" s="265"/>
      <c r="EM45" s="355">
        <v>91248.47</v>
      </c>
      <c r="EN45" s="210">
        <v>90998.22</v>
      </c>
      <c r="EO45" s="355">
        <v>60560.329999999994</v>
      </c>
      <c r="EP45" s="210">
        <v>60094.93</v>
      </c>
      <c r="EQ45" s="355">
        <v>30461.08</v>
      </c>
      <c r="ER45" s="210">
        <v>30461.08</v>
      </c>
      <c r="ES45" s="265"/>
      <c r="ET45" s="355">
        <v>72355.579999999987</v>
      </c>
      <c r="EU45" s="210">
        <v>71704.929999999993</v>
      </c>
      <c r="EV45" s="355">
        <v>177442.26</v>
      </c>
      <c r="EW45" s="210">
        <v>174047.26</v>
      </c>
      <c r="EX45" s="355">
        <v>66990.81</v>
      </c>
      <c r="EY45" s="210">
        <v>66405.81</v>
      </c>
      <c r="EZ45" s="265"/>
      <c r="FA45" s="355">
        <v>221055.72</v>
      </c>
      <c r="FB45" s="210">
        <v>220122.97</v>
      </c>
      <c r="FC45" s="355">
        <v>170109.44999999998</v>
      </c>
      <c r="FD45" s="210">
        <v>170109.44999999998</v>
      </c>
      <c r="FE45" s="355">
        <v>71640.399999999994</v>
      </c>
      <c r="FF45" s="210">
        <v>66526.899999999994</v>
      </c>
      <c r="FG45" s="265"/>
      <c r="FH45" s="355">
        <v>263338.3</v>
      </c>
      <c r="FI45" s="210">
        <v>261968.3</v>
      </c>
      <c r="FJ45" s="355">
        <v>63377.84</v>
      </c>
      <c r="FK45" s="210">
        <v>63377.84</v>
      </c>
      <c r="FL45" s="355">
        <v>40465.379999999997</v>
      </c>
      <c r="FM45" s="210">
        <v>39979.379999999997</v>
      </c>
      <c r="FN45" s="355">
        <v>105383.45999999999</v>
      </c>
      <c r="FO45" s="210">
        <v>105383.45999999999</v>
      </c>
      <c r="FP45" s="355">
        <v>69620.39</v>
      </c>
      <c r="FQ45" s="210">
        <v>69402.89</v>
      </c>
      <c r="FR45" s="355">
        <v>45387.159999999996</v>
      </c>
      <c r="FS45" s="210">
        <v>45387.159999999996</v>
      </c>
      <c r="FT45" s="265"/>
      <c r="FU45" s="355">
        <v>104562.46</v>
      </c>
      <c r="FV45" s="210">
        <v>104562.46</v>
      </c>
      <c r="FW45" s="355">
        <v>62788.83</v>
      </c>
      <c r="FX45" s="210">
        <v>62338.83</v>
      </c>
      <c r="FY45" s="355">
        <v>115512.53</v>
      </c>
      <c r="FZ45" s="210">
        <v>115097.53</v>
      </c>
      <c r="GA45" s="265"/>
      <c r="GB45" s="355">
        <v>345407.47999999992</v>
      </c>
      <c r="GC45" s="210">
        <v>344983.87999999995</v>
      </c>
      <c r="GD45" s="355">
        <v>129850.11</v>
      </c>
      <c r="GE45" s="210">
        <v>129372.11</v>
      </c>
      <c r="GF45" s="355">
        <v>116585.81999999999</v>
      </c>
      <c r="GG45" s="210">
        <v>114545.81999999999</v>
      </c>
      <c r="GH45" s="265"/>
      <c r="GI45" s="355">
        <v>266223.99000000005</v>
      </c>
      <c r="GJ45" s="210">
        <v>264608.39000000007</v>
      </c>
      <c r="GK45" s="355">
        <v>160565.44</v>
      </c>
      <c r="GL45" s="210">
        <v>160475.44</v>
      </c>
      <c r="GM45" s="355">
        <v>12261.73</v>
      </c>
      <c r="GN45" s="210">
        <v>12261.73</v>
      </c>
      <c r="GO45" s="355">
        <v>139465.74</v>
      </c>
      <c r="GP45" s="210">
        <v>139465.74</v>
      </c>
      <c r="GQ45" s="355">
        <v>33267.229999999996</v>
      </c>
      <c r="GR45" s="210">
        <v>33049.729999999996</v>
      </c>
      <c r="GS45" s="355">
        <v>38361.61</v>
      </c>
      <c r="GT45" s="210">
        <v>37721.61</v>
      </c>
      <c r="GU45" s="265"/>
      <c r="GV45" s="355">
        <v>173375.47</v>
      </c>
      <c r="GW45" s="210">
        <v>169508.65</v>
      </c>
      <c r="GX45" s="355">
        <v>23940.33</v>
      </c>
      <c r="GY45" s="210">
        <v>23940.33</v>
      </c>
      <c r="GZ45" s="355">
        <v>86427.09</v>
      </c>
      <c r="HA45" s="210">
        <v>86342.94</v>
      </c>
      <c r="HB45" s="265"/>
      <c r="HC45" s="355">
        <v>356510.64</v>
      </c>
      <c r="HD45" s="210">
        <v>353002.34</v>
      </c>
      <c r="HE45" s="355">
        <v>130478.48</v>
      </c>
      <c r="HF45" s="210">
        <v>130394.33</v>
      </c>
      <c r="HG45" s="355">
        <v>128171.23</v>
      </c>
      <c r="HH45" s="210">
        <v>128171.23</v>
      </c>
      <c r="HI45" s="265"/>
      <c r="HJ45" s="355">
        <v>399352.1</v>
      </c>
      <c r="HK45" s="210">
        <v>394960.27999999997</v>
      </c>
      <c r="HL45" s="355">
        <v>71975.88</v>
      </c>
      <c r="HM45" s="210">
        <v>71947.290000000008</v>
      </c>
      <c r="HN45" s="355">
        <v>59231.06</v>
      </c>
      <c r="HO45" s="210">
        <v>56610.740000000005</v>
      </c>
      <c r="HP45" s="265"/>
      <c r="HQ45" s="355">
        <v>233699.18000000002</v>
      </c>
      <c r="HR45" s="210">
        <v>222061.88</v>
      </c>
      <c r="HS45" s="355">
        <v>114417.17000000001</v>
      </c>
      <c r="HT45" s="210">
        <v>102050.54</v>
      </c>
      <c r="HU45" s="355">
        <v>66670.320000000007</v>
      </c>
      <c r="HV45" s="210">
        <v>61148.72</v>
      </c>
      <c r="HW45" s="265"/>
      <c r="HX45" s="355">
        <v>277705.5</v>
      </c>
      <c r="HY45" s="210">
        <v>263500.44999999995</v>
      </c>
      <c r="HZ45" s="355">
        <v>81230.87</v>
      </c>
      <c r="IA45" s="210">
        <v>68572.67</v>
      </c>
      <c r="IB45" s="355">
        <v>83666.079999999987</v>
      </c>
      <c r="IC45" s="210">
        <v>78985.549999999988</v>
      </c>
      <c r="ID45" s="265"/>
      <c r="IE45" s="355">
        <v>316663.33999999997</v>
      </c>
      <c r="IF45" s="210">
        <v>311809.19</v>
      </c>
      <c r="IG45" s="355">
        <v>177926.55</v>
      </c>
      <c r="IH45" s="210">
        <v>170638.45</v>
      </c>
      <c r="II45" s="355">
        <v>137076.6</v>
      </c>
      <c r="IJ45" s="210">
        <v>136023.6</v>
      </c>
      <c r="IK45" s="265"/>
      <c r="IL45" s="355">
        <v>281316.76</v>
      </c>
      <c r="IM45" s="210">
        <v>273710.51</v>
      </c>
      <c r="IN45" s="355">
        <v>62106.74</v>
      </c>
      <c r="IO45" s="210">
        <v>61441.74</v>
      </c>
      <c r="IP45" s="355">
        <v>51232.09</v>
      </c>
      <c r="IQ45" s="210">
        <v>49662.09</v>
      </c>
      <c r="IR45" s="388"/>
      <c r="IS45" s="355">
        <v>345275.58</v>
      </c>
      <c r="IT45" s="210">
        <v>339232.53</v>
      </c>
      <c r="IU45" s="355">
        <v>67926.540000000008</v>
      </c>
      <c r="IV45" s="210">
        <v>65475.839999999997</v>
      </c>
      <c r="IW45" s="355">
        <v>167310.45999999996</v>
      </c>
      <c r="IX45" s="210">
        <v>145689.69999999998</v>
      </c>
      <c r="IY45" s="265"/>
      <c r="IZ45" s="355">
        <v>313813.55</v>
      </c>
      <c r="JA45" s="210">
        <v>285502.55</v>
      </c>
      <c r="JB45" s="355">
        <v>73348.489999999991</v>
      </c>
      <c r="JC45" s="210">
        <v>68854.989999999991</v>
      </c>
      <c r="JD45" s="355">
        <v>135457.88</v>
      </c>
      <c r="JE45" s="210">
        <v>131178.78</v>
      </c>
      <c r="JF45" s="265"/>
      <c r="JG45" s="355"/>
      <c r="JH45" s="210"/>
      <c r="JI45" s="355"/>
      <c r="JJ45" s="210"/>
      <c r="JK45" s="355"/>
      <c r="JL45" s="210"/>
      <c r="JM45" s="265"/>
      <c r="JN45" s="355"/>
      <c r="JO45" s="210"/>
      <c r="JP45" s="355"/>
      <c r="JQ45" s="210"/>
      <c r="JR45" s="355"/>
      <c r="JS45" s="210"/>
    </row>
    <row r="46" spans="1:279">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5">
        <v>225</v>
      </c>
      <c r="BP46" s="210">
        <v>225</v>
      </c>
      <c r="BQ46" s="355">
        <v>12775.33</v>
      </c>
      <c r="BR46" s="210">
        <v>12775.33</v>
      </c>
      <c r="BS46" s="355">
        <v>43117.279999999999</v>
      </c>
      <c r="BT46" s="210">
        <v>43117.279999999999</v>
      </c>
      <c r="BU46" s="355">
        <v>960</v>
      </c>
      <c r="BV46" s="210">
        <v>960</v>
      </c>
      <c r="BW46" s="355">
        <v>385</v>
      </c>
      <c r="BX46" s="210">
        <v>385</v>
      </c>
      <c r="BY46" s="355">
        <v>66715.239999999991</v>
      </c>
      <c r="BZ46" s="210">
        <v>48422.239999999998</v>
      </c>
      <c r="CA46" s="355">
        <v>1236</v>
      </c>
      <c r="CB46" s="210">
        <v>1236</v>
      </c>
      <c r="CC46" s="355">
        <v>315</v>
      </c>
      <c r="CD46" s="210">
        <v>315</v>
      </c>
      <c r="CE46" s="355">
        <v>68054.95</v>
      </c>
      <c r="CF46" s="210">
        <v>52538.409999999996</v>
      </c>
      <c r="CG46" s="377">
        <v>2845.2</v>
      </c>
      <c r="CH46" s="376">
        <v>2262.1799999999998</v>
      </c>
      <c r="CI46" s="355">
        <v>455</v>
      </c>
      <c r="CJ46" s="210">
        <v>455</v>
      </c>
      <c r="CK46" s="265"/>
      <c r="CL46" s="355">
        <v>40995.29</v>
      </c>
      <c r="CM46" s="210">
        <v>40995.29</v>
      </c>
      <c r="CN46" s="355">
        <v>595</v>
      </c>
      <c r="CO46" s="210">
        <v>595</v>
      </c>
      <c r="CP46" s="355">
        <v>780</v>
      </c>
      <c r="CQ46" s="210">
        <v>780</v>
      </c>
      <c r="CR46" s="355">
        <v>24066.010000000002</v>
      </c>
      <c r="CS46" s="210">
        <v>23888.010000000002</v>
      </c>
      <c r="CT46" s="355">
        <v>822</v>
      </c>
      <c r="CU46" s="210">
        <v>822</v>
      </c>
      <c r="CV46" s="355">
        <v>752</v>
      </c>
      <c r="CW46" s="210">
        <v>752</v>
      </c>
      <c r="CX46" s="355">
        <v>54228.63</v>
      </c>
      <c r="CY46" s="210">
        <v>33913.629999999997</v>
      </c>
      <c r="CZ46" s="355">
        <v>1857.5</v>
      </c>
      <c r="DA46" s="210">
        <v>1857.5</v>
      </c>
      <c r="DB46" s="355">
        <v>1438</v>
      </c>
      <c r="DC46" s="210">
        <v>1438</v>
      </c>
      <c r="DD46" s="355">
        <v>44161.5</v>
      </c>
      <c r="DE46" s="210">
        <v>23274</v>
      </c>
      <c r="DF46" s="355">
        <v>1347.24</v>
      </c>
      <c r="DG46" s="210">
        <v>1347.24</v>
      </c>
      <c r="DH46" s="355">
        <v>901</v>
      </c>
      <c r="DI46" s="210">
        <v>901</v>
      </c>
      <c r="DJ46" s="265"/>
      <c r="DK46" s="355">
        <v>1368</v>
      </c>
      <c r="DL46" s="210">
        <v>1368</v>
      </c>
      <c r="DM46" s="355">
        <v>150</v>
      </c>
      <c r="DN46" s="210">
        <v>150</v>
      </c>
      <c r="DO46" s="355">
        <v>772</v>
      </c>
      <c r="DP46" s="210">
        <v>772</v>
      </c>
      <c r="DQ46" s="265"/>
      <c r="DR46" s="355">
        <v>7599</v>
      </c>
      <c r="DS46" s="210">
        <v>7599</v>
      </c>
      <c r="DT46" s="355">
        <v>0</v>
      </c>
      <c r="DU46" s="210">
        <v>0</v>
      </c>
      <c r="DV46" s="355"/>
      <c r="DW46" s="210"/>
      <c r="DX46" s="265"/>
      <c r="DY46" s="355">
        <v>40153.65</v>
      </c>
      <c r="DZ46" s="210">
        <v>21183.65</v>
      </c>
      <c r="EA46" s="355">
        <v>7355.25</v>
      </c>
      <c r="EB46" s="210">
        <v>7355.25</v>
      </c>
      <c r="EC46" s="355">
        <v>4993.5</v>
      </c>
      <c r="ED46" s="210">
        <v>4993.5</v>
      </c>
      <c r="EE46" s="265"/>
      <c r="EF46" s="355">
        <v>58007.09</v>
      </c>
      <c r="EG46" s="210">
        <v>39275.4</v>
      </c>
      <c r="EH46" s="355">
        <v>3124.2</v>
      </c>
      <c r="EI46" s="210">
        <v>3124.2</v>
      </c>
      <c r="EJ46" s="355">
        <v>2675.5</v>
      </c>
      <c r="EK46" s="210">
        <v>2675.5</v>
      </c>
      <c r="EL46" s="265"/>
      <c r="EM46" s="355">
        <v>16010.789999999999</v>
      </c>
      <c r="EN46" s="210">
        <v>15243.65</v>
      </c>
      <c r="EO46" s="355">
        <v>4643.22</v>
      </c>
      <c r="EP46" s="210">
        <v>4643.22</v>
      </c>
      <c r="EQ46" s="355">
        <v>1986.8</v>
      </c>
      <c r="ER46" s="210">
        <v>1986.8</v>
      </c>
      <c r="ES46" s="265"/>
      <c r="ET46" s="355">
        <v>12430.5</v>
      </c>
      <c r="EU46" s="210">
        <v>12430.5</v>
      </c>
      <c r="EV46" s="355">
        <v>4959.8999999999996</v>
      </c>
      <c r="EW46" s="210">
        <v>4959.8999999999996</v>
      </c>
      <c r="EX46" s="355">
        <v>9377.65</v>
      </c>
      <c r="EY46" s="210">
        <v>9377.65</v>
      </c>
      <c r="EZ46" s="265"/>
      <c r="FA46" s="355">
        <v>69024.429999999993</v>
      </c>
      <c r="FB46" s="210">
        <v>37090.29</v>
      </c>
      <c r="FC46" s="355">
        <v>8120.8</v>
      </c>
      <c r="FD46" s="210">
        <v>8120.8</v>
      </c>
      <c r="FE46" s="355">
        <v>8790.2000000000007</v>
      </c>
      <c r="FF46" s="210">
        <v>8790.2000000000007</v>
      </c>
      <c r="FG46" s="265"/>
      <c r="FH46" s="355">
        <v>78614.22</v>
      </c>
      <c r="FI46" s="210">
        <v>50251.8</v>
      </c>
      <c r="FJ46" s="355">
        <v>2857.2</v>
      </c>
      <c r="FK46" s="210">
        <v>2857.2</v>
      </c>
      <c r="FL46" s="355">
        <v>1768.6</v>
      </c>
      <c r="FM46" s="210">
        <v>1768.6</v>
      </c>
      <c r="FN46" s="355">
        <v>18207.95</v>
      </c>
      <c r="FO46" s="210">
        <v>18207.95</v>
      </c>
      <c r="FP46" s="355">
        <v>4845.6000000000004</v>
      </c>
      <c r="FQ46" s="210">
        <v>4845.6000000000004</v>
      </c>
      <c r="FR46" s="355">
        <v>8164.6</v>
      </c>
      <c r="FS46" s="210">
        <v>8164.6</v>
      </c>
      <c r="FT46" s="265"/>
      <c r="FU46" s="355">
        <v>6922.8</v>
      </c>
      <c r="FV46" s="210">
        <v>6922.8</v>
      </c>
      <c r="FW46" s="355">
        <v>6454.6</v>
      </c>
      <c r="FX46" s="210">
        <v>6454.6</v>
      </c>
      <c r="FY46" s="355">
        <v>9375</v>
      </c>
      <c r="FZ46" s="210">
        <v>9375</v>
      </c>
      <c r="GA46" s="265"/>
      <c r="GB46" s="355">
        <v>76324.63</v>
      </c>
      <c r="GC46" s="210">
        <v>35977.800000000003</v>
      </c>
      <c r="GD46" s="355">
        <v>13810.449999999999</v>
      </c>
      <c r="GE46" s="210">
        <v>13810.449999999999</v>
      </c>
      <c r="GF46" s="355">
        <v>14495.09</v>
      </c>
      <c r="GG46" s="210">
        <v>14495.09</v>
      </c>
      <c r="GH46" s="265"/>
      <c r="GI46" s="355">
        <v>72384.31</v>
      </c>
      <c r="GJ46" s="210">
        <v>39660.68</v>
      </c>
      <c r="GK46" s="355">
        <v>13774.49</v>
      </c>
      <c r="GL46" s="210">
        <v>13774.49</v>
      </c>
      <c r="GM46" s="355">
        <v>10164.02</v>
      </c>
      <c r="GN46" s="210">
        <v>10164.02</v>
      </c>
      <c r="GO46" s="355">
        <v>11842.94</v>
      </c>
      <c r="GP46" s="210">
        <v>9830.58</v>
      </c>
      <c r="GQ46" s="355">
        <v>11300</v>
      </c>
      <c r="GR46" s="210">
        <v>11300</v>
      </c>
      <c r="GS46" s="355">
        <v>5984.99</v>
      </c>
      <c r="GT46" s="210">
        <v>5984.99</v>
      </c>
      <c r="GU46" s="265"/>
      <c r="GV46" s="355">
        <v>13840.4</v>
      </c>
      <c r="GW46" s="210">
        <v>13840.4</v>
      </c>
      <c r="GX46" s="355">
        <v>11828</v>
      </c>
      <c r="GY46" s="210">
        <v>11828</v>
      </c>
      <c r="GZ46" s="355">
        <v>9261.01</v>
      </c>
      <c r="HA46" s="210">
        <v>9261.01</v>
      </c>
      <c r="HB46" s="265"/>
      <c r="HC46" s="355">
        <v>86348.09</v>
      </c>
      <c r="HD46" s="210">
        <v>43303.09</v>
      </c>
      <c r="HE46" s="355">
        <v>17126</v>
      </c>
      <c r="HF46" s="210">
        <v>17126</v>
      </c>
      <c r="HG46" s="355">
        <v>20848.63</v>
      </c>
      <c r="HH46" s="210">
        <v>20848.63</v>
      </c>
      <c r="HI46" s="265"/>
      <c r="HJ46" s="355">
        <v>23826.340000000004</v>
      </c>
      <c r="HK46" s="210">
        <v>23826.340000000004</v>
      </c>
      <c r="HL46" s="355">
        <v>15802.67</v>
      </c>
      <c r="HM46" s="210">
        <v>14330</v>
      </c>
      <c r="HN46" s="355">
        <v>7040.85</v>
      </c>
      <c r="HO46" s="210">
        <v>7040.85</v>
      </c>
      <c r="HP46" s="265"/>
      <c r="HQ46" s="355">
        <v>8996</v>
      </c>
      <c r="HR46" s="210">
        <v>8996</v>
      </c>
      <c r="HS46" s="355">
        <v>8911</v>
      </c>
      <c r="HT46" s="210">
        <v>8911</v>
      </c>
      <c r="HU46" s="355">
        <v>8871.6</v>
      </c>
      <c r="HV46" s="210">
        <v>8871.6</v>
      </c>
      <c r="HW46" s="265"/>
      <c r="HX46" s="355">
        <v>13328</v>
      </c>
      <c r="HY46" s="210">
        <v>13328</v>
      </c>
      <c r="HZ46" s="355">
        <v>25718.799999999999</v>
      </c>
      <c r="IA46" s="210">
        <v>21013.8</v>
      </c>
      <c r="IB46" s="355">
        <v>17578.099999999999</v>
      </c>
      <c r="IC46" s="210">
        <v>17578.099999999999</v>
      </c>
      <c r="ID46" s="265"/>
      <c r="IE46" s="355">
        <v>30825.75</v>
      </c>
      <c r="IF46" s="210">
        <v>30825.75</v>
      </c>
      <c r="IG46" s="355">
        <v>28513.19</v>
      </c>
      <c r="IH46" s="210">
        <v>28513.19</v>
      </c>
      <c r="II46" s="355">
        <v>26712.94</v>
      </c>
      <c r="IJ46" s="210">
        <v>26712.94</v>
      </c>
      <c r="IK46" s="265"/>
      <c r="IL46" s="355">
        <v>23746.100000000002</v>
      </c>
      <c r="IM46" s="210">
        <v>23746.100000000002</v>
      </c>
      <c r="IN46" s="355">
        <v>11896.85</v>
      </c>
      <c r="IO46" s="210">
        <v>11896.85</v>
      </c>
      <c r="IP46" s="355">
        <v>18598.7</v>
      </c>
      <c r="IQ46" s="210">
        <v>18598.7</v>
      </c>
      <c r="IR46" s="388"/>
      <c r="IS46" s="355">
        <v>20690.7</v>
      </c>
      <c r="IT46" s="210">
        <v>20690.7</v>
      </c>
      <c r="IU46" s="355">
        <v>13449.8</v>
      </c>
      <c r="IV46" s="210">
        <v>13449.8</v>
      </c>
      <c r="IW46" s="355">
        <v>12157.2</v>
      </c>
      <c r="IX46" s="210">
        <v>12157.2</v>
      </c>
      <c r="IY46" s="265"/>
      <c r="IZ46" s="355">
        <v>40743</v>
      </c>
      <c r="JA46" s="210">
        <v>40743</v>
      </c>
      <c r="JB46" s="355">
        <v>16549.870000000003</v>
      </c>
      <c r="JC46" s="210">
        <v>16549.870000000003</v>
      </c>
      <c r="JD46" s="355">
        <v>20368.810000000001</v>
      </c>
      <c r="JE46" s="210">
        <v>20368.810000000001</v>
      </c>
      <c r="JF46" s="265"/>
      <c r="JG46" s="355"/>
      <c r="JH46" s="210"/>
      <c r="JI46" s="355"/>
      <c r="JJ46" s="210"/>
      <c r="JK46" s="355"/>
      <c r="JL46" s="210"/>
      <c r="JM46" s="265"/>
      <c r="JN46" s="355"/>
      <c r="JO46" s="210"/>
      <c r="JP46" s="355"/>
      <c r="JQ46" s="210"/>
      <c r="JR46" s="355"/>
      <c r="JS46" s="210"/>
    </row>
    <row r="47" spans="1:279" ht="13.8"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5">
        <v>18453</v>
      </c>
      <c r="BP47" s="210">
        <v>4994</v>
      </c>
      <c r="BQ47" s="355">
        <v>1683</v>
      </c>
      <c r="BR47" s="210">
        <v>1683</v>
      </c>
      <c r="BS47" s="355">
        <v>19444</v>
      </c>
      <c r="BT47" s="210">
        <v>5024</v>
      </c>
      <c r="BU47" s="355">
        <v>4609</v>
      </c>
      <c r="BV47" s="210">
        <v>3798</v>
      </c>
      <c r="BW47" s="355">
        <v>17172.5</v>
      </c>
      <c r="BX47" s="210">
        <v>14140.5</v>
      </c>
      <c r="BY47" s="355">
        <v>72746.53</v>
      </c>
      <c r="BZ47" s="210">
        <v>50413.210000000006</v>
      </c>
      <c r="CA47" s="355">
        <v>26667.59</v>
      </c>
      <c r="CB47" s="210">
        <v>23456.27</v>
      </c>
      <c r="CC47" s="355">
        <v>27774.829999999998</v>
      </c>
      <c r="CD47" s="210">
        <v>26662.57</v>
      </c>
      <c r="CE47" s="355">
        <v>13399.08</v>
      </c>
      <c r="CF47" s="210">
        <v>13304.74</v>
      </c>
      <c r="CG47" s="355"/>
      <c r="CH47" s="210"/>
      <c r="CI47" s="355">
        <v>62015.49</v>
      </c>
      <c r="CJ47" s="210">
        <v>44991.49</v>
      </c>
      <c r="CK47" s="265"/>
      <c r="CL47" s="355">
        <v>20747.54</v>
      </c>
      <c r="CM47" s="210">
        <v>4767.54</v>
      </c>
      <c r="CN47" s="355">
        <v>7105</v>
      </c>
      <c r="CO47" s="210">
        <v>6657</v>
      </c>
      <c r="CP47" s="355">
        <v>2931.42</v>
      </c>
      <c r="CQ47" s="210">
        <v>2478.59</v>
      </c>
      <c r="CR47" s="355">
        <v>84658.86</v>
      </c>
      <c r="CS47" s="210">
        <v>38965.120000000003</v>
      </c>
      <c r="CT47" s="355">
        <v>4098.9799999999996</v>
      </c>
      <c r="CU47" s="210">
        <v>2829.17</v>
      </c>
      <c r="CV47" s="355">
        <v>6800</v>
      </c>
      <c r="CW47" s="210">
        <v>6800</v>
      </c>
      <c r="CX47" s="355">
        <v>42048.58</v>
      </c>
      <c r="CY47" s="210">
        <v>38420.28</v>
      </c>
      <c r="CZ47" s="355">
        <v>38427.379999999997</v>
      </c>
      <c r="DA47" s="210">
        <v>35361.340000000004</v>
      </c>
      <c r="DB47" s="355">
        <v>49439.82</v>
      </c>
      <c r="DC47" s="210">
        <v>28403.589999999997</v>
      </c>
      <c r="DD47" s="355">
        <v>31430.98</v>
      </c>
      <c r="DE47" s="210">
        <v>10794.279999999999</v>
      </c>
      <c r="DF47" s="355">
        <v>6021</v>
      </c>
      <c r="DG47" s="210">
        <v>6021</v>
      </c>
      <c r="DH47" s="355">
        <v>44794.239999999998</v>
      </c>
      <c r="DI47" s="210">
        <v>39754.54</v>
      </c>
      <c r="DJ47" s="265"/>
      <c r="DK47" s="355">
        <v>2017.72</v>
      </c>
      <c r="DL47" s="210">
        <v>2017.72</v>
      </c>
      <c r="DM47" s="355">
        <v>17585.12</v>
      </c>
      <c r="DN47" s="210">
        <v>8885.119999999999</v>
      </c>
      <c r="DO47" s="355">
        <v>9363.5</v>
      </c>
      <c r="DP47" s="210">
        <v>9363.5</v>
      </c>
      <c r="DQ47" s="265"/>
      <c r="DR47" s="355">
        <v>26919.21</v>
      </c>
      <c r="DS47" s="210">
        <v>2510.25</v>
      </c>
      <c r="DT47" s="355">
        <v>3272.55</v>
      </c>
      <c r="DU47" s="210">
        <v>654.63</v>
      </c>
      <c r="DV47" s="355">
        <v>16435.759999999998</v>
      </c>
      <c r="DW47" s="210">
        <v>13989.53</v>
      </c>
      <c r="DX47" s="265"/>
      <c r="DY47" s="355">
        <v>33647.479999999996</v>
      </c>
      <c r="DZ47" s="210">
        <v>32628.61</v>
      </c>
      <c r="EA47" s="355">
        <v>233140.00999999998</v>
      </c>
      <c r="EB47" s="210">
        <v>158324.33000000002</v>
      </c>
      <c r="EC47" s="355">
        <v>55577.2</v>
      </c>
      <c r="ED47" s="210">
        <v>54256.45</v>
      </c>
      <c r="EE47" s="265"/>
      <c r="EF47" s="355">
        <v>12954.9</v>
      </c>
      <c r="EG47" s="210">
        <v>12954.9</v>
      </c>
      <c r="EH47" s="355">
        <v>15198.79</v>
      </c>
      <c r="EI47" s="210">
        <v>15198.79</v>
      </c>
      <c r="EJ47" s="355">
        <v>23820.959999999999</v>
      </c>
      <c r="EK47" s="210">
        <v>9368</v>
      </c>
      <c r="EL47" s="265"/>
      <c r="EM47" s="355">
        <v>51019.369999999995</v>
      </c>
      <c r="EN47" s="210">
        <v>41851.71</v>
      </c>
      <c r="EO47" s="355">
        <v>29320.059999999998</v>
      </c>
      <c r="EP47" s="210">
        <v>12170.06</v>
      </c>
      <c r="EQ47" s="355">
        <v>6674.85</v>
      </c>
      <c r="ER47" s="210">
        <v>572.02</v>
      </c>
      <c r="ES47" s="265"/>
      <c r="ET47" s="355">
        <v>24792.720000000001</v>
      </c>
      <c r="EU47" s="210">
        <v>21566.3</v>
      </c>
      <c r="EV47" s="355">
        <v>15152.29</v>
      </c>
      <c r="EW47" s="210">
        <v>10152.290000000001</v>
      </c>
      <c r="EX47" s="355">
        <v>34242.089999999997</v>
      </c>
      <c r="EY47" s="210">
        <v>26742.09</v>
      </c>
      <c r="EZ47" s="265"/>
      <c r="FA47" s="355">
        <v>114387.75</v>
      </c>
      <c r="FB47" s="210">
        <v>96689.64</v>
      </c>
      <c r="FC47" s="355">
        <v>133699.87</v>
      </c>
      <c r="FD47" s="210">
        <v>84348.89</v>
      </c>
      <c r="FE47" s="355">
        <v>72663.76999999999</v>
      </c>
      <c r="FF47" s="210">
        <v>66008.11</v>
      </c>
      <c r="FG47" s="265"/>
      <c r="FH47" s="355">
        <v>39003.54</v>
      </c>
      <c r="FI47" s="210">
        <v>32053.54</v>
      </c>
      <c r="FJ47" s="355">
        <v>22878.45</v>
      </c>
      <c r="FK47" s="210">
        <v>16178.45</v>
      </c>
      <c r="FL47" s="355">
        <v>41669.079999999994</v>
      </c>
      <c r="FM47" s="210">
        <v>21210.04</v>
      </c>
      <c r="FN47" s="355">
        <v>111780.90000000001</v>
      </c>
      <c r="FO47" s="210">
        <v>64498.48</v>
      </c>
      <c r="FP47" s="355">
        <v>14061</v>
      </c>
      <c r="FQ47" s="210">
        <v>7561</v>
      </c>
      <c r="FR47" s="355">
        <v>10478.200000000001</v>
      </c>
      <c r="FS47" s="210">
        <v>10478.200000000001</v>
      </c>
      <c r="FT47" s="265"/>
      <c r="FU47" s="355">
        <v>51523.93</v>
      </c>
      <c r="FV47" s="210">
        <v>27087.23</v>
      </c>
      <c r="FW47" s="355">
        <v>24459.629999999997</v>
      </c>
      <c r="FX47" s="210">
        <v>24459.629999999997</v>
      </c>
      <c r="FY47" s="355">
        <v>83247.819999999992</v>
      </c>
      <c r="FZ47" s="210">
        <v>83247.819999999992</v>
      </c>
      <c r="GA47" s="265"/>
      <c r="GB47" s="355">
        <v>48434.540000000008</v>
      </c>
      <c r="GC47" s="210">
        <v>48434.540000000008</v>
      </c>
      <c r="GD47" s="355">
        <v>77927.75</v>
      </c>
      <c r="GE47" s="210">
        <v>72686.959999999992</v>
      </c>
      <c r="GF47" s="355">
        <v>87338.15</v>
      </c>
      <c r="GG47" s="210">
        <v>70584.44</v>
      </c>
      <c r="GH47" s="265"/>
      <c r="GI47" s="355">
        <v>39174.300000000003</v>
      </c>
      <c r="GJ47" s="210">
        <v>29647.200000000001</v>
      </c>
      <c r="GK47" s="355">
        <v>85584.1</v>
      </c>
      <c r="GL47" s="210">
        <v>38449.1</v>
      </c>
      <c r="GM47" s="355">
        <v>100004.6</v>
      </c>
      <c r="GN47" s="210">
        <v>31664.6</v>
      </c>
      <c r="GO47" s="355">
        <v>89259.68</v>
      </c>
      <c r="GP47" s="210">
        <v>25705.24</v>
      </c>
      <c r="GQ47" s="355">
        <v>74935.010000000009</v>
      </c>
      <c r="GR47" s="210">
        <v>41527.01</v>
      </c>
      <c r="GS47" s="355">
        <v>69085.37</v>
      </c>
      <c r="GT47" s="210">
        <v>25433.370000000003</v>
      </c>
      <c r="GU47" s="265"/>
      <c r="GV47" s="355">
        <v>108723.87</v>
      </c>
      <c r="GW47" s="210">
        <v>54785.87</v>
      </c>
      <c r="GX47" s="355">
        <v>98158.739999999991</v>
      </c>
      <c r="GY47" s="210">
        <v>48012.74</v>
      </c>
      <c r="GZ47" s="355">
        <v>159252.16</v>
      </c>
      <c r="HA47" s="210">
        <v>66805.05</v>
      </c>
      <c r="HB47" s="265"/>
      <c r="HC47" s="355">
        <v>158586.22</v>
      </c>
      <c r="HD47" s="210">
        <v>73194.94</v>
      </c>
      <c r="HE47" s="355">
        <v>184315.32</v>
      </c>
      <c r="HF47" s="210">
        <v>67487.17</v>
      </c>
      <c r="HG47" s="355">
        <v>104967.66</v>
      </c>
      <c r="HH47" s="210">
        <v>82402.66</v>
      </c>
      <c r="HI47" s="265"/>
      <c r="HJ47" s="355">
        <v>135107.35999999999</v>
      </c>
      <c r="HK47" s="210">
        <v>51081.049999999996</v>
      </c>
      <c r="HL47" s="355">
        <v>101861.43</v>
      </c>
      <c r="HM47" s="210">
        <v>30410.120000000003</v>
      </c>
      <c r="HN47" s="355">
        <v>85962.559999999998</v>
      </c>
      <c r="HO47" s="210">
        <v>21092.51</v>
      </c>
      <c r="HP47" s="265"/>
      <c r="HQ47" s="355">
        <v>141832.50999999998</v>
      </c>
      <c r="HR47" s="210">
        <v>86740.41</v>
      </c>
      <c r="HS47" s="355">
        <v>86145.150000000009</v>
      </c>
      <c r="HT47" s="210">
        <v>20687.93</v>
      </c>
      <c r="HU47" s="355">
        <v>154112.76999999999</v>
      </c>
      <c r="HV47" s="210">
        <v>27754.2</v>
      </c>
      <c r="HW47" s="265"/>
      <c r="HX47" s="355">
        <v>63491.880000000005</v>
      </c>
      <c r="HY47" s="210">
        <v>20442.05</v>
      </c>
      <c r="HZ47" s="355">
        <v>60935.48</v>
      </c>
      <c r="IA47" s="210">
        <v>26339.96</v>
      </c>
      <c r="IB47" s="355">
        <v>76856.070000000007</v>
      </c>
      <c r="IC47" s="210">
        <v>49646.91</v>
      </c>
      <c r="ID47" s="265"/>
      <c r="IE47" s="355">
        <v>122157.23000000001</v>
      </c>
      <c r="IF47" s="210">
        <v>90713.36</v>
      </c>
      <c r="IG47" s="355">
        <v>150501.9</v>
      </c>
      <c r="IH47" s="210">
        <v>102100.91</v>
      </c>
      <c r="II47" s="355">
        <v>139794.74</v>
      </c>
      <c r="IJ47" s="210">
        <v>73154.109999999986</v>
      </c>
      <c r="IK47" s="265"/>
      <c r="IL47" s="355">
        <v>101444.27</v>
      </c>
      <c r="IM47" s="210">
        <v>58075.229999999996</v>
      </c>
      <c r="IN47" s="355">
        <v>48246.96</v>
      </c>
      <c r="IO47" s="210">
        <v>21758.190000000002</v>
      </c>
      <c r="IP47" s="355">
        <v>53773.35</v>
      </c>
      <c r="IQ47" s="210">
        <v>30211.699999999997</v>
      </c>
      <c r="IR47" s="388"/>
      <c r="IS47" s="355">
        <v>84497.88</v>
      </c>
      <c r="IT47" s="210">
        <v>61881.509999999995</v>
      </c>
      <c r="IU47" s="355">
        <v>43298.55</v>
      </c>
      <c r="IV47" s="210">
        <v>14728.56</v>
      </c>
      <c r="IW47" s="355">
        <v>50453.59</v>
      </c>
      <c r="IX47" s="210">
        <v>16761.55</v>
      </c>
      <c r="IY47" s="265"/>
      <c r="IZ47" s="355">
        <v>39154.149999999994</v>
      </c>
      <c r="JA47" s="210">
        <v>8729.23</v>
      </c>
      <c r="JB47" s="355">
        <v>60305.13</v>
      </c>
      <c r="JC47" s="210">
        <v>21046.14</v>
      </c>
      <c r="JD47" s="355">
        <v>108600.62</v>
      </c>
      <c r="JE47" s="210">
        <v>59456.81</v>
      </c>
      <c r="JF47" s="265"/>
      <c r="JG47" s="355"/>
      <c r="JH47" s="210"/>
      <c r="JI47" s="355"/>
      <c r="JJ47" s="210"/>
      <c r="JK47" s="355"/>
      <c r="JL47" s="210"/>
      <c r="JM47" s="265"/>
      <c r="JN47" s="355"/>
      <c r="JO47" s="210"/>
      <c r="JP47" s="355"/>
      <c r="JQ47" s="210"/>
      <c r="JR47" s="355"/>
      <c r="JS47" s="210"/>
    </row>
    <row r="48" spans="1:279" ht="13.8" thickBot="1">
      <c r="A48" s="92" t="s">
        <v>93</v>
      </c>
      <c r="B48" s="217">
        <f>SUM(B41:B47)</f>
        <v>4957569</v>
      </c>
      <c r="C48" s="218">
        <f t="shared" ref="C48:AL48" si="207">SUM(C41:C47)</f>
        <v>4718479</v>
      </c>
      <c r="D48" s="217">
        <f>SUM(D41:D47)</f>
        <v>4492158</v>
      </c>
      <c r="E48" s="218">
        <f t="shared" si="207"/>
        <v>4333450</v>
      </c>
      <c r="F48" s="217">
        <f>SUM(F41:F47)</f>
        <v>4304288</v>
      </c>
      <c r="G48" s="218">
        <f t="shared" si="207"/>
        <v>4119974</v>
      </c>
      <c r="H48" s="93">
        <f>SUM(H41:H47)</f>
        <v>4272822</v>
      </c>
      <c r="I48" s="94">
        <f t="shared" si="207"/>
        <v>4046022</v>
      </c>
      <c r="J48" s="219">
        <f>SUM(J41:J47)</f>
        <v>1247202</v>
      </c>
      <c r="K48" s="218">
        <f t="shared" si="207"/>
        <v>1212805</v>
      </c>
      <c r="L48" s="219">
        <f>SUM(L41:L47)</f>
        <v>3164219</v>
      </c>
      <c r="M48" s="218">
        <f t="shared" si="207"/>
        <v>2964234</v>
      </c>
      <c r="N48" s="159"/>
      <c r="O48" s="217">
        <f>SUM(O41:O47)</f>
        <v>1931926</v>
      </c>
      <c r="P48" s="218">
        <f t="shared" si="207"/>
        <v>1831680</v>
      </c>
      <c r="Q48" s="217">
        <f>SUM(Q41:Q47)</f>
        <v>1020199</v>
      </c>
      <c r="R48" s="218">
        <f t="shared" si="207"/>
        <v>976244</v>
      </c>
      <c r="S48" s="219">
        <f>SUM(S41:S47)</f>
        <v>2996578</v>
      </c>
      <c r="T48" s="218">
        <f t="shared" si="207"/>
        <v>2748200</v>
      </c>
      <c r="U48" s="219">
        <f>SUM(U41:U47)</f>
        <v>2411783</v>
      </c>
      <c r="V48" s="218">
        <f t="shared" si="207"/>
        <v>2259752</v>
      </c>
      <c r="W48" s="219">
        <f>SUM(W41:W47)</f>
        <v>2665032</v>
      </c>
      <c r="X48" s="218">
        <f t="shared" si="207"/>
        <v>2554810</v>
      </c>
      <c r="Y48" s="217">
        <f>SUM(Y41:Y47)</f>
        <v>3048151</v>
      </c>
      <c r="Z48" s="218">
        <f t="shared" si="207"/>
        <v>2935209</v>
      </c>
      <c r="AA48" s="217">
        <f>SUM(AA41:AA47)</f>
        <v>4880565</v>
      </c>
      <c r="AB48" s="220">
        <f t="shared" si="207"/>
        <v>4728453</v>
      </c>
      <c r="AC48" s="217">
        <f>SUM(AC41:AC47)</f>
        <v>4896585</v>
      </c>
      <c r="AD48" s="220">
        <f t="shared" si="207"/>
        <v>4750560</v>
      </c>
      <c r="AE48" s="217">
        <f>SUM(AE41:AE47)</f>
        <v>4551130</v>
      </c>
      <c r="AF48" s="218">
        <f t="shared" si="207"/>
        <v>4348394</v>
      </c>
      <c r="AG48" s="217">
        <f>SUM(AG41:AG47)</f>
        <v>4853210</v>
      </c>
      <c r="AH48" s="218">
        <f t="shared" si="207"/>
        <v>4651385</v>
      </c>
      <c r="AI48" s="217">
        <f>SUM(AI41:AI47)</f>
        <v>2571783</v>
      </c>
      <c r="AJ48" s="218">
        <f t="shared" si="207"/>
        <v>2406982</v>
      </c>
      <c r="AK48" s="217">
        <f>SUM(AK41:AK47)</f>
        <v>2199351</v>
      </c>
      <c r="AL48" s="218">
        <f t="shared" si="207"/>
        <v>2052481</v>
      </c>
      <c r="AM48" s="265"/>
      <c r="AN48" s="217">
        <f>SUM(AN41:AN47)</f>
        <v>1806746</v>
      </c>
      <c r="AO48" s="218">
        <f t="shared" ref="AO48" si="208">SUM(AO41:AO47)</f>
        <v>1699564</v>
      </c>
      <c r="AP48" s="217">
        <f t="shared" ref="AP48:BK48" si="209">SUM(AP41:AP47)</f>
        <v>1042871</v>
      </c>
      <c r="AQ48" s="218">
        <f t="shared" si="209"/>
        <v>977013</v>
      </c>
      <c r="AR48" s="217">
        <f t="shared" si="209"/>
        <v>3203937</v>
      </c>
      <c r="AS48" s="218">
        <f t="shared" si="209"/>
        <v>2962030</v>
      </c>
      <c r="AT48" s="217">
        <f t="shared" si="209"/>
        <v>2681660</v>
      </c>
      <c r="AU48" s="218">
        <f t="shared" si="209"/>
        <v>2534464</v>
      </c>
      <c r="AV48" s="217">
        <f t="shared" si="209"/>
        <v>2378781</v>
      </c>
      <c r="AW48" s="218">
        <f t="shared" si="209"/>
        <v>2248386</v>
      </c>
      <c r="AX48" s="217">
        <f t="shared" si="209"/>
        <v>3149830</v>
      </c>
      <c r="AY48" s="218">
        <f t="shared" si="209"/>
        <v>3003915</v>
      </c>
      <c r="AZ48" s="217">
        <f t="shared" si="209"/>
        <v>4271730</v>
      </c>
      <c r="BA48" s="218">
        <f t="shared" si="209"/>
        <v>4103110</v>
      </c>
      <c r="BB48" s="217">
        <f t="shared" si="209"/>
        <v>5175336</v>
      </c>
      <c r="BC48" s="218">
        <f t="shared" si="209"/>
        <v>5036413</v>
      </c>
      <c r="BD48" s="217">
        <f t="shared" si="209"/>
        <v>5273505</v>
      </c>
      <c r="BE48" s="218">
        <f t="shared" si="209"/>
        <v>5037825</v>
      </c>
      <c r="BF48" s="217">
        <f t="shared" si="209"/>
        <v>4445203</v>
      </c>
      <c r="BG48" s="218">
        <f t="shared" si="209"/>
        <v>4259022</v>
      </c>
      <c r="BH48" s="217">
        <f t="shared" si="209"/>
        <v>2798657</v>
      </c>
      <c r="BI48" s="218">
        <f t="shared" si="209"/>
        <v>2681908</v>
      </c>
      <c r="BJ48" s="217">
        <f t="shared" si="209"/>
        <v>1747806</v>
      </c>
      <c r="BK48" s="218">
        <f t="shared" si="209"/>
        <v>1656132</v>
      </c>
      <c r="BL48" s="265"/>
      <c r="BM48" s="217">
        <f t="shared" ref="BM48:CJ48" si="210">SUM(BM41:BM47)</f>
        <v>2014582</v>
      </c>
      <c r="BN48" s="218">
        <f t="shared" si="210"/>
        <v>1902464</v>
      </c>
      <c r="BO48" s="217">
        <f t="shared" si="210"/>
        <v>2361603.3299999996</v>
      </c>
      <c r="BP48" s="218">
        <f t="shared" si="210"/>
        <v>2180622.4000000004</v>
      </c>
      <c r="BQ48" s="217">
        <f t="shared" si="210"/>
        <v>2226730.16</v>
      </c>
      <c r="BR48" s="218">
        <f t="shared" si="210"/>
        <v>2056475.6500000001</v>
      </c>
      <c r="BS48" s="217">
        <f t="shared" si="210"/>
        <v>2953263.66</v>
      </c>
      <c r="BT48" s="218">
        <f t="shared" si="210"/>
        <v>2795439.6800000006</v>
      </c>
      <c r="BU48" s="217">
        <f t="shared" si="210"/>
        <v>2981372.1099999994</v>
      </c>
      <c r="BV48" s="218">
        <f t="shared" si="210"/>
        <v>2811351.4099999997</v>
      </c>
      <c r="BW48" s="217">
        <f t="shared" si="210"/>
        <v>4126082.8099999996</v>
      </c>
      <c r="BX48" s="218">
        <f t="shared" si="210"/>
        <v>3892544.5500000003</v>
      </c>
      <c r="BY48" s="217">
        <f t="shared" si="210"/>
        <v>5978747.2300000014</v>
      </c>
      <c r="BZ48" s="218">
        <f t="shared" si="210"/>
        <v>5747576.7299999995</v>
      </c>
      <c r="CA48" s="217">
        <f t="shared" si="210"/>
        <v>5343227.1499999994</v>
      </c>
      <c r="CB48" s="218">
        <f t="shared" si="210"/>
        <v>5155099.21</v>
      </c>
      <c r="CC48" s="217">
        <f t="shared" si="210"/>
        <v>5297516.3500000006</v>
      </c>
      <c r="CD48" s="218">
        <f t="shared" si="210"/>
        <v>5002413.79</v>
      </c>
      <c r="CE48" s="217">
        <f t="shared" si="210"/>
        <v>5003966.33</v>
      </c>
      <c r="CF48" s="218">
        <f t="shared" si="210"/>
        <v>4771881.22</v>
      </c>
      <c r="CG48" s="217">
        <f t="shared" si="210"/>
        <v>3225142.4599999995</v>
      </c>
      <c r="CH48" s="218">
        <f t="shared" si="210"/>
        <v>3070486.6999999993</v>
      </c>
      <c r="CI48" s="217">
        <f t="shared" si="210"/>
        <v>2200995.9</v>
      </c>
      <c r="CJ48" s="218">
        <f t="shared" si="210"/>
        <v>2076176.54</v>
      </c>
      <c r="CK48" s="265"/>
      <c r="CL48" s="217">
        <f t="shared" ref="CL48:CM48" si="211">SUM(CL41:CL47)</f>
        <v>2526801.7500000005</v>
      </c>
      <c r="CM48" s="218">
        <f t="shared" si="211"/>
        <v>2389419.6</v>
      </c>
      <c r="CN48" s="217">
        <f t="shared" ref="CN48:CO48" si="212">SUM(CN41:CN47)</f>
        <v>2246303.9500000002</v>
      </c>
      <c r="CO48" s="218">
        <f t="shared" si="212"/>
        <v>2118660.38</v>
      </c>
      <c r="CP48" s="217">
        <f t="shared" ref="CP48:CQ48" si="213">SUM(CP41:CP47)</f>
        <v>2417875.1099999994</v>
      </c>
      <c r="CQ48" s="218">
        <f t="shared" si="213"/>
        <v>2145819.0799999996</v>
      </c>
      <c r="CR48" s="217">
        <f t="shared" ref="CR48:CU48" si="214">SUM(CR41:CR47)</f>
        <v>3236049.189999999</v>
      </c>
      <c r="CS48" s="218">
        <f t="shared" si="214"/>
        <v>2997158.07</v>
      </c>
      <c r="CT48" s="217">
        <f t="shared" si="214"/>
        <v>2971963.129999999</v>
      </c>
      <c r="CU48" s="218">
        <f t="shared" si="214"/>
        <v>2807821.1899999995</v>
      </c>
      <c r="CV48" s="217">
        <f t="shared" ref="CV48:CW48" si="215">SUM(CV41:CV47)</f>
        <v>4272309.17</v>
      </c>
      <c r="CW48" s="218">
        <f t="shared" si="215"/>
        <v>3999537.25</v>
      </c>
      <c r="CX48" s="217">
        <f t="shared" ref="CX48:CY48" si="216">SUM(CX41:CX47)</f>
        <v>5983254.9099999992</v>
      </c>
      <c r="CY48" s="218">
        <f t="shared" si="216"/>
        <v>5796174.7699999986</v>
      </c>
      <c r="CZ48" s="217">
        <f t="shared" ref="CZ48:DA48" si="217">SUM(CZ41:CZ47)</f>
        <v>5977078.2200000016</v>
      </c>
      <c r="DA48" s="218">
        <f t="shared" si="217"/>
        <v>5802472.2800000003</v>
      </c>
      <c r="DB48" s="217">
        <f t="shared" ref="DB48:DC48" si="218">SUM(DB41:DB47)</f>
        <v>5084291.1100000003</v>
      </c>
      <c r="DC48" s="218">
        <f t="shared" si="218"/>
        <v>4852201.2799999993</v>
      </c>
      <c r="DD48" s="217">
        <f t="shared" ref="DD48:DE48" si="219">SUM(DD41:DD47)</f>
        <v>5098258.3099999987</v>
      </c>
      <c r="DE48" s="218">
        <f t="shared" si="219"/>
        <v>4828628.9700000007</v>
      </c>
      <c r="DF48" s="217">
        <f t="shared" ref="DF48:DG48" si="220">SUM(DF41:DF47)</f>
        <v>3265822.59</v>
      </c>
      <c r="DG48" s="218">
        <f t="shared" si="220"/>
        <v>3050780.1600000006</v>
      </c>
      <c r="DH48" s="217">
        <f t="shared" ref="DH48:DI48" si="221">SUM(DH41:DH47)</f>
        <v>2628969.5100000002</v>
      </c>
      <c r="DI48" s="218">
        <f t="shared" si="221"/>
        <v>2417958.4200000004</v>
      </c>
      <c r="DJ48" s="265"/>
      <c r="DK48" s="217">
        <f t="shared" ref="DK48:DL48" si="222">SUM(DK41:DK47)</f>
        <v>2495366.9900000002</v>
      </c>
      <c r="DL48" s="218">
        <f t="shared" si="222"/>
        <v>2304233.66</v>
      </c>
      <c r="DM48" s="217">
        <f t="shared" ref="DM48:DN48" si="223">SUM(DM41:DM47)</f>
        <v>2531189.1600000006</v>
      </c>
      <c r="DN48" s="218">
        <f t="shared" si="223"/>
        <v>2254713.0699999998</v>
      </c>
      <c r="DO48" s="217">
        <f t="shared" ref="DO48:DP48" si="224">SUM(DO41:DO47)</f>
        <v>2766215.8200000012</v>
      </c>
      <c r="DP48" s="218">
        <f t="shared" si="224"/>
        <v>2454570.5099999998</v>
      </c>
      <c r="DQ48" s="265"/>
      <c r="DR48" s="217">
        <f>SUM(DR41:DR47)</f>
        <v>2112033.1900000004</v>
      </c>
      <c r="DS48" s="218">
        <f t="shared" ref="DS48:DU48" si="225">SUM(DS41:DS47)</f>
        <v>1874791.8100000003</v>
      </c>
      <c r="DT48" s="217">
        <f>SUM(DT41:DT47)</f>
        <v>723366.32999999984</v>
      </c>
      <c r="DU48" s="218">
        <f t="shared" si="225"/>
        <v>649287.62000000011</v>
      </c>
      <c r="DV48" s="217">
        <f>SUM(DV41:DV47)</f>
        <v>1643701.0100000002</v>
      </c>
      <c r="DW48" s="218">
        <f t="shared" ref="DW48" si="226">SUM(DW41:DW47)</f>
        <v>1490713.1200000003</v>
      </c>
      <c r="DX48" s="265"/>
      <c r="DY48" s="217">
        <f>SUM(DY41:DY47)</f>
        <v>4035935.97</v>
      </c>
      <c r="DZ48" s="218">
        <f t="shared" ref="DZ48:EB48" si="227">SUM(DZ41:DZ47)</f>
        <v>3726977.54</v>
      </c>
      <c r="EA48" s="217">
        <f>SUM(EA41:EA47)</f>
        <v>5510437.9500000002</v>
      </c>
      <c r="EB48" s="218">
        <f t="shared" si="227"/>
        <v>4992881.7899999991</v>
      </c>
      <c r="EC48" s="217">
        <f>SUM(EC41:EC47)</f>
        <v>4839207.62</v>
      </c>
      <c r="ED48" s="218">
        <f t="shared" ref="ED48" si="228">SUM(ED41:ED47)</f>
        <v>4384408.4299999988</v>
      </c>
      <c r="EE48" s="265"/>
      <c r="EF48" s="217">
        <f>SUM(EF41:EF47)</f>
        <v>5201252.42</v>
      </c>
      <c r="EG48" s="218">
        <f t="shared" ref="EG48" si="229">SUM(EG41:EG47)</f>
        <v>4760901.4300000006</v>
      </c>
      <c r="EH48" s="217">
        <f>SUM(EH41:EH47)</f>
        <v>3388694.9799999995</v>
      </c>
      <c r="EI48" s="218">
        <f t="shared" ref="EI48" si="230">SUM(EI41:EI47)</f>
        <v>3074219.6</v>
      </c>
      <c r="EJ48" s="217">
        <f>SUM(EJ41:EJ47)</f>
        <v>2124971.3399999994</v>
      </c>
      <c r="EK48" s="218">
        <f t="shared" ref="EK48" si="231">SUM(EK41:EK47)</f>
        <v>1924645.2899999996</v>
      </c>
      <c r="EL48" s="265"/>
      <c r="EM48" s="217">
        <f t="shared" ref="EM48:ER48" si="232">SUM(EM41:EM47)</f>
        <v>2377404.2600000007</v>
      </c>
      <c r="EN48" s="218">
        <f t="shared" si="232"/>
        <v>2103858.9800000004</v>
      </c>
      <c r="EO48" s="217">
        <f t="shared" si="232"/>
        <v>2686301.15</v>
      </c>
      <c r="EP48" s="218">
        <f t="shared" si="232"/>
        <v>2434616.4200000004</v>
      </c>
      <c r="EQ48" s="217">
        <f t="shared" si="232"/>
        <v>2451819.5299999998</v>
      </c>
      <c r="ER48" s="218">
        <f t="shared" si="232"/>
        <v>2202402.9</v>
      </c>
      <c r="ES48" s="265"/>
      <c r="ET48" s="217">
        <f>SUM(ET41:ET47)</f>
        <v>3591095.3800000004</v>
      </c>
      <c r="EU48" s="218">
        <f t="shared" ref="EU48" si="233">SUM(EU41:EU47)</f>
        <v>3209293.8800000008</v>
      </c>
      <c r="EV48" s="217">
        <f>SUM(EV41:EV47)</f>
        <v>4029556.32</v>
      </c>
      <c r="EW48" s="218">
        <f t="shared" ref="EW48" si="234">SUM(EW41:EW47)</f>
        <v>3551273.47</v>
      </c>
      <c r="EX48" s="217">
        <f>SUM(EX41:EX47)</f>
        <v>4952808.71</v>
      </c>
      <c r="EY48" s="218">
        <f t="shared" ref="EY48" si="235">SUM(EY41:EY47)</f>
        <v>4328766.0699999994</v>
      </c>
      <c r="EZ48" s="265"/>
      <c r="FA48" s="217">
        <f>SUM(FA41:FA47)</f>
        <v>7205638.0599999996</v>
      </c>
      <c r="FB48" s="218">
        <f t="shared" ref="FB48" si="236">SUM(FB41:FB47)</f>
        <v>6583829.4499999993</v>
      </c>
      <c r="FC48" s="217">
        <f>SUM(FC41:FC47)</f>
        <v>8628201.8199999984</v>
      </c>
      <c r="FD48" s="218">
        <f t="shared" ref="FD48" si="237">SUM(FD41:FD47)</f>
        <v>7706037.8800000008</v>
      </c>
      <c r="FE48" s="217">
        <f>SUM(FE41:FE47)</f>
        <v>6562944.5199999996</v>
      </c>
      <c r="FF48" s="218">
        <f t="shared" ref="FF48" si="238">SUM(FF41:FF47)</f>
        <v>5751173.3400000017</v>
      </c>
      <c r="FG48" s="265"/>
      <c r="FH48" s="217">
        <f>SUM(FH41:FH47)</f>
        <v>6269006.7899999991</v>
      </c>
      <c r="FI48" s="218">
        <f t="shared" ref="FI48" si="239">SUM(FI41:FI47)</f>
        <v>5603911.1100000003</v>
      </c>
      <c r="FJ48" s="217">
        <f>SUM(FJ41:FJ47)</f>
        <v>4671289.8599999994</v>
      </c>
      <c r="FK48" s="218">
        <f t="shared" ref="FK48" si="240">SUM(FK41:FK47)</f>
        <v>4114559.5999999996</v>
      </c>
      <c r="FL48" s="217">
        <f>SUM(FL41:FL47)</f>
        <v>3219084.15</v>
      </c>
      <c r="FM48" s="218">
        <f t="shared" ref="FM48:FO48" si="241">SUM(FM41:FM47)</f>
        <v>2735239.6200000006</v>
      </c>
      <c r="FN48" s="217">
        <f>SUM(FN41:FN47)</f>
        <v>3719643.8400000017</v>
      </c>
      <c r="FO48" s="218">
        <f t="shared" si="241"/>
        <v>3222724.1500000004</v>
      </c>
      <c r="FP48" s="217">
        <f>SUM(FP41:FP47)</f>
        <v>3216682.46</v>
      </c>
      <c r="FQ48" s="218">
        <f t="shared" ref="FQ48:FR48" si="242">SUM(FQ41:FQ47)</f>
        <v>2809958.72</v>
      </c>
      <c r="FR48" s="217">
        <f t="shared" si="242"/>
        <v>3563279.1800000006</v>
      </c>
      <c r="FS48" s="218">
        <f t="shared" ref="FS48:GN48" si="243">SUM(FS41:FS47)</f>
        <v>3002141.67</v>
      </c>
      <c r="FT48" s="265"/>
      <c r="FU48" s="217">
        <f t="shared" si="243"/>
        <v>3843972.72</v>
      </c>
      <c r="FV48" s="218">
        <f t="shared" si="243"/>
        <v>3314689.9599999995</v>
      </c>
      <c r="FW48" s="217">
        <f t="shared" si="243"/>
        <v>4450638.879999999</v>
      </c>
      <c r="FX48" s="218">
        <f t="shared" si="243"/>
        <v>3874363.6099999989</v>
      </c>
      <c r="FY48" s="217">
        <f t="shared" si="243"/>
        <v>4911980.9300000006</v>
      </c>
      <c r="FZ48" s="218">
        <f t="shared" si="243"/>
        <v>4444419.79</v>
      </c>
      <c r="GA48" s="265"/>
      <c r="GB48" s="217">
        <f t="shared" si="243"/>
        <v>7689129.0499999998</v>
      </c>
      <c r="GC48" s="218">
        <f t="shared" si="243"/>
        <v>6858643.6700000009</v>
      </c>
      <c r="GD48" s="217">
        <f t="shared" si="243"/>
        <v>8345433.8900000006</v>
      </c>
      <c r="GE48" s="218">
        <f t="shared" si="243"/>
        <v>7451098.950000002</v>
      </c>
      <c r="GF48" s="217">
        <f t="shared" si="243"/>
        <v>7489044.5900000008</v>
      </c>
      <c r="GG48" s="218">
        <f t="shared" si="243"/>
        <v>6503667.9200000018</v>
      </c>
      <c r="GH48" s="265"/>
      <c r="GI48" s="217">
        <f t="shared" si="243"/>
        <v>7559039.339999998</v>
      </c>
      <c r="GJ48" s="218">
        <f t="shared" si="243"/>
        <v>6532029.6599999992</v>
      </c>
      <c r="GK48" s="217">
        <f t="shared" si="243"/>
        <v>5414519.6800000006</v>
      </c>
      <c r="GL48" s="218">
        <f t="shared" si="243"/>
        <v>4541259.0100000007</v>
      </c>
      <c r="GM48" s="217">
        <f t="shared" si="243"/>
        <v>4016546.97</v>
      </c>
      <c r="GN48" s="218">
        <f t="shared" si="243"/>
        <v>3321968.4299999997</v>
      </c>
      <c r="GO48" s="217">
        <f>SUM(GO41:GO47)</f>
        <v>3432729.1399999997</v>
      </c>
      <c r="GP48" s="218">
        <f t="shared" ref="GP48" si="244">SUM(GP41:GP47)</f>
        <v>2805521.74</v>
      </c>
      <c r="GQ48" s="217">
        <f>SUM(GQ41:GQ47)</f>
        <v>3861916.419999999</v>
      </c>
      <c r="GR48" s="218">
        <f t="shared" ref="GR48:GT48" si="245">SUM(GR41:GR47)</f>
        <v>3186408.6599999992</v>
      </c>
      <c r="GS48" s="217">
        <f t="shared" si="245"/>
        <v>3923478.7199999997</v>
      </c>
      <c r="GT48" s="218">
        <f t="shared" si="245"/>
        <v>3265172.81</v>
      </c>
      <c r="GU48" s="265"/>
      <c r="GV48" s="217">
        <f t="shared" ref="GV48:HA48" si="246">SUM(GV41:GV47)</f>
        <v>4357030.1300000008</v>
      </c>
      <c r="GW48" s="218">
        <f t="shared" si="246"/>
        <v>3601968.46</v>
      </c>
      <c r="GX48" s="217">
        <f t="shared" si="246"/>
        <v>4509208.05</v>
      </c>
      <c r="GY48" s="218">
        <f t="shared" si="246"/>
        <v>3875022.2199999997</v>
      </c>
      <c r="GZ48" s="217">
        <f t="shared" si="246"/>
        <v>5851431.2200000007</v>
      </c>
      <c r="HA48" s="218">
        <f t="shared" si="246"/>
        <v>4746197.1899999995</v>
      </c>
      <c r="HB48" s="265"/>
      <c r="HC48" s="217">
        <f t="shared" ref="HC48:HH48" si="247">SUM(HC41:HC47)</f>
        <v>8175385.4500000002</v>
      </c>
      <c r="HD48" s="218">
        <f t="shared" si="247"/>
        <v>6850465.1399999997</v>
      </c>
      <c r="HE48" s="217">
        <f t="shared" si="247"/>
        <v>9445267.6800000016</v>
      </c>
      <c r="HF48" s="218">
        <f t="shared" si="247"/>
        <v>8323971.1799999997</v>
      </c>
      <c r="HG48" s="217">
        <f t="shared" si="247"/>
        <v>7082660.0700000003</v>
      </c>
      <c r="HH48" s="218">
        <f t="shared" si="247"/>
        <v>6050516.5100000007</v>
      </c>
      <c r="HI48" s="265"/>
      <c r="HJ48" s="217">
        <f t="shared" ref="HJ48:HO48" si="248">SUM(HJ41:HJ47)</f>
        <v>8926432.6799999978</v>
      </c>
      <c r="HK48" s="218">
        <f t="shared" si="248"/>
        <v>7602059.2399999993</v>
      </c>
      <c r="HL48" s="217">
        <f t="shared" si="248"/>
        <v>5168796.8499999987</v>
      </c>
      <c r="HM48" s="218">
        <f t="shared" si="248"/>
        <v>3931509.39</v>
      </c>
      <c r="HN48" s="217">
        <f t="shared" si="248"/>
        <v>4559499.7</v>
      </c>
      <c r="HO48" s="218">
        <f t="shared" si="248"/>
        <v>3577671.63</v>
      </c>
      <c r="HP48" s="265"/>
      <c r="HQ48" s="217">
        <f>SUM(HQ41:HQ47)</f>
        <v>4699875.2799999993</v>
      </c>
      <c r="HR48" s="218">
        <f t="shared" ref="HR48" si="249">SUM(HR41:HR47)</f>
        <v>3894624.3499999992</v>
      </c>
      <c r="HS48" s="217">
        <f>SUM(HS41:HS47)</f>
        <v>4069177.4900000007</v>
      </c>
      <c r="HT48" s="218">
        <f t="shared" ref="HT48:HV48" si="250">SUM(HT41:HT47)</f>
        <v>3405288.1900000009</v>
      </c>
      <c r="HU48" s="217">
        <f t="shared" si="250"/>
        <v>4527683.34</v>
      </c>
      <c r="HV48" s="218">
        <f t="shared" si="250"/>
        <v>3453633.5100000007</v>
      </c>
      <c r="HW48" s="265"/>
      <c r="HX48" s="217">
        <f t="shared" ref="HX48:IC48" si="251">SUM(HX41:HX47)</f>
        <v>5512108.4499999993</v>
      </c>
      <c r="HY48" s="218">
        <f t="shared" si="251"/>
        <v>4573574.6399999997</v>
      </c>
      <c r="HZ48" s="217">
        <f t="shared" si="251"/>
        <v>4648216.4400000004</v>
      </c>
      <c r="IA48" s="218">
        <f t="shared" si="251"/>
        <v>3912363.8099999996</v>
      </c>
      <c r="IB48" s="217">
        <f t="shared" si="251"/>
        <v>6029395.1800000006</v>
      </c>
      <c r="IC48" s="218">
        <f t="shared" si="251"/>
        <v>5134302.5</v>
      </c>
      <c r="ID48" s="265"/>
      <c r="IE48" s="217">
        <f t="shared" ref="IE48:IJ48" si="252">SUM(IE41:IE47)</f>
        <v>9346986.8599999975</v>
      </c>
      <c r="IF48" s="218">
        <f t="shared" si="252"/>
        <v>8200556.5200000014</v>
      </c>
      <c r="IG48" s="217">
        <f t="shared" si="252"/>
        <v>8955782.2699999977</v>
      </c>
      <c r="IH48" s="218">
        <f t="shared" si="252"/>
        <v>7805532.4199999999</v>
      </c>
      <c r="II48" s="217">
        <f t="shared" si="252"/>
        <v>8066591.4799999995</v>
      </c>
      <c r="IJ48" s="218">
        <f t="shared" si="252"/>
        <v>6998949.4299999997</v>
      </c>
      <c r="IK48" s="265"/>
      <c r="IL48" s="217">
        <f t="shared" ref="IL48:IQ48" si="253">SUM(IL41:IL47)</f>
        <v>8081488.7500000009</v>
      </c>
      <c r="IM48" s="218">
        <f t="shared" si="253"/>
        <v>6964713.6300000008</v>
      </c>
      <c r="IN48" s="217">
        <f t="shared" si="253"/>
        <v>4798247.55</v>
      </c>
      <c r="IO48" s="218">
        <f t="shared" si="253"/>
        <v>3987077.6300000008</v>
      </c>
      <c r="IP48" s="217">
        <f t="shared" si="253"/>
        <v>3889273.4500000007</v>
      </c>
      <c r="IQ48" s="218">
        <f t="shared" si="253"/>
        <v>3166904.4100000011</v>
      </c>
      <c r="IR48" s="389"/>
      <c r="IS48" s="217">
        <f>SUM(IS41:IS47)</f>
        <v>4568165.9000000004</v>
      </c>
      <c r="IT48" s="218">
        <f t="shared" ref="IT48" si="254">SUM(IT41:IT47)</f>
        <v>3796495.1900000004</v>
      </c>
      <c r="IU48" s="217">
        <f>SUM(IU41:IU47)</f>
        <v>3860960.2700000009</v>
      </c>
      <c r="IV48" s="218">
        <f t="shared" ref="IV48:IX48" si="255">SUM(IV41:IV47)</f>
        <v>3188733.0900000008</v>
      </c>
      <c r="IW48" s="217">
        <f t="shared" si="255"/>
        <v>4268179.9000000013</v>
      </c>
      <c r="IX48" s="218">
        <f t="shared" si="255"/>
        <v>3282174.8100000005</v>
      </c>
      <c r="IY48" s="265"/>
      <c r="IZ48" s="217">
        <f t="shared" ref="IZ48:JE48" si="256">SUM(IZ41:IZ47)</f>
        <v>5619934.7400000012</v>
      </c>
      <c r="JA48" s="218">
        <f t="shared" si="256"/>
        <v>4659512.8800000018</v>
      </c>
      <c r="JB48" s="217">
        <f t="shared" si="256"/>
        <v>4359032.3600000003</v>
      </c>
      <c r="JC48" s="218">
        <f t="shared" si="256"/>
        <v>3584765.9300000011</v>
      </c>
      <c r="JD48" s="217">
        <f t="shared" si="256"/>
        <v>6574078.9699999988</v>
      </c>
      <c r="JE48" s="218">
        <f t="shared" si="256"/>
        <v>5485369.9599999981</v>
      </c>
      <c r="JF48" s="265"/>
      <c r="JG48" s="217">
        <f t="shared" ref="JG48:JL48" si="257">SUM(JG41:JG47)</f>
        <v>0</v>
      </c>
      <c r="JH48" s="218">
        <f t="shared" si="257"/>
        <v>0</v>
      </c>
      <c r="JI48" s="217">
        <f t="shared" si="257"/>
        <v>0</v>
      </c>
      <c r="JJ48" s="218">
        <f t="shared" si="257"/>
        <v>0</v>
      </c>
      <c r="JK48" s="217">
        <f t="shared" si="257"/>
        <v>0</v>
      </c>
      <c r="JL48" s="218">
        <f t="shared" si="257"/>
        <v>0</v>
      </c>
      <c r="JM48" s="265"/>
      <c r="JN48" s="217">
        <f t="shared" ref="JN48:JS48" si="258">SUM(JN41:JN47)</f>
        <v>0</v>
      </c>
      <c r="JO48" s="218">
        <f t="shared" si="258"/>
        <v>0</v>
      </c>
      <c r="JP48" s="217">
        <f t="shared" si="258"/>
        <v>0</v>
      </c>
      <c r="JQ48" s="218">
        <f t="shared" si="258"/>
        <v>0</v>
      </c>
      <c r="JR48" s="217">
        <f t="shared" si="258"/>
        <v>0</v>
      </c>
      <c r="JS48" s="218">
        <f t="shared" si="258"/>
        <v>0</v>
      </c>
    </row>
    <row r="49" spans="1:279">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0"/>
      <c r="BP49" s="165"/>
      <c r="BQ49" s="350"/>
      <c r="BR49" s="165"/>
      <c r="BS49" s="350"/>
      <c r="BT49" s="165"/>
      <c r="BU49" s="350"/>
      <c r="BV49" s="165"/>
      <c r="BW49" s="350"/>
      <c r="BX49" s="165"/>
      <c r="BY49" s="350"/>
      <c r="BZ49" s="165"/>
      <c r="CA49" s="350"/>
      <c r="CB49" s="165"/>
      <c r="CC49" s="350"/>
      <c r="CD49" s="165"/>
      <c r="CE49" s="350"/>
      <c r="CF49" s="165"/>
      <c r="CG49" s="350"/>
      <c r="CH49" s="165"/>
      <c r="CI49" s="350"/>
      <c r="CJ49" s="165"/>
      <c r="CK49" s="265"/>
      <c r="CL49" s="350"/>
      <c r="CM49" s="165"/>
      <c r="CN49" s="350"/>
      <c r="CO49" s="165"/>
      <c r="CP49" s="350"/>
      <c r="CQ49" s="165"/>
      <c r="CR49" s="350"/>
      <c r="CS49" s="165"/>
      <c r="CT49" s="350"/>
      <c r="CU49" s="165"/>
      <c r="CV49" s="350"/>
      <c r="CW49" s="165"/>
      <c r="CX49" s="350"/>
      <c r="CY49" s="165"/>
      <c r="CZ49" s="350"/>
      <c r="DA49" s="165"/>
      <c r="DB49" s="350"/>
      <c r="DC49" s="165"/>
      <c r="DD49" s="350"/>
      <c r="DE49" s="165"/>
      <c r="DF49" s="350"/>
      <c r="DG49" s="165"/>
      <c r="DH49" s="350"/>
      <c r="DI49" s="165"/>
      <c r="DJ49" s="265"/>
      <c r="DK49" s="350"/>
      <c r="DL49" s="165"/>
      <c r="DM49" s="350"/>
      <c r="DN49" s="165"/>
      <c r="DO49" s="350"/>
      <c r="DP49" s="165"/>
      <c r="DQ49" s="265"/>
      <c r="DR49" s="350"/>
      <c r="DS49" s="165"/>
      <c r="DT49" s="350"/>
      <c r="DU49" s="165"/>
      <c r="DV49" s="350"/>
      <c r="DW49" s="165"/>
      <c r="DX49" s="265"/>
      <c r="DY49" s="350"/>
      <c r="DZ49" s="165"/>
      <c r="EA49" s="350"/>
      <c r="EB49" s="165"/>
      <c r="EC49" s="350"/>
      <c r="ED49" s="165"/>
      <c r="EE49" s="265"/>
      <c r="EF49" s="350"/>
      <c r="EG49" s="165"/>
      <c r="EH49" s="350"/>
      <c r="EI49" s="165"/>
      <c r="EJ49" s="350"/>
      <c r="EK49" s="165"/>
      <c r="EL49" s="265"/>
      <c r="EM49" s="350"/>
      <c r="EN49" s="165"/>
      <c r="EO49" s="350"/>
      <c r="EP49" s="165"/>
      <c r="EQ49" s="350"/>
      <c r="ER49" s="165"/>
      <c r="ES49" s="265"/>
      <c r="ET49" s="350"/>
      <c r="EU49" s="165"/>
      <c r="EV49" s="350"/>
      <c r="EW49" s="165"/>
      <c r="EX49" s="350"/>
      <c r="EY49" s="165"/>
      <c r="EZ49" s="265"/>
      <c r="FA49" s="350"/>
      <c r="FB49" s="165"/>
      <c r="FC49" s="350"/>
      <c r="FD49" s="165"/>
      <c r="FE49" s="350"/>
      <c r="FF49" s="165"/>
      <c r="FG49" s="265"/>
      <c r="FH49" s="350"/>
      <c r="FI49" s="165"/>
      <c r="FJ49" s="350"/>
      <c r="FK49" s="165"/>
      <c r="FL49" s="350"/>
      <c r="FM49" s="165"/>
      <c r="FN49" s="350"/>
      <c r="FO49" s="165"/>
      <c r="FP49" s="350"/>
      <c r="FQ49" s="165"/>
      <c r="FR49" s="350"/>
      <c r="FS49" s="165"/>
      <c r="FT49" s="265"/>
      <c r="FU49" s="350"/>
      <c r="FV49" s="165"/>
      <c r="FW49" s="350"/>
      <c r="FX49" s="165"/>
      <c r="FY49" s="350"/>
      <c r="FZ49" s="165"/>
      <c r="GA49" s="265"/>
      <c r="GB49" s="350"/>
      <c r="GC49" s="165"/>
      <c r="GD49" s="350"/>
      <c r="GE49" s="165"/>
      <c r="GF49" s="350"/>
      <c r="GG49" s="165"/>
      <c r="GH49" s="265"/>
      <c r="GI49" s="350"/>
      <c r="GJ49" s="165"/>
      <c r="GK49" s="350"/>
      <c r="GL49" s="165"/>
      <c r="GM49" s="350"/>
      <c r="GN49" s="165"/>
      <c r="GO49" s="350"/>
      <c r="GP49" s="165"/>
      <c r="GQ49" s="350"/>
      <c r="GR49" s="165"/>
      <c r="GS49" s="350"/>
      <c r="GT49" s="165"/>
      <c r="GU49" s="265"/>
      <c r="GV49" s="350"/>
      <c r="GW49" s="165"/>
      <c r="GX49" s="350"/>
      <c r="GY49" s="165"/>
      <c r="GZ49" s="350"/>
      <c r="HA49" s="165"/>
      <c r="HB49" s="265"/>
      <c r="HC49" s="350"/>
      <c r="HD49" s="165"/>
      <c r="HE49" s="350"/>
      <c r="HF49" s="165"/>
      <c r="HG49" s="350"/>
      <c r="HH49" s="165"/>
      <c r="HI49" s="265"/>
      <c r="HJ49" s="350"/>
      <c r="HK49" s="165"/>
      <c r="HL49" s="350"/>
      <c r="HM49" s="165"/>
      <c r="HN49" s="350"/>
      <c r="HO49" s="165"/>
      <c r="HP49" s="265"/>
      <c r="HQ49" s="350"/>
      <c r="HR49" s="165"/>
      <c r="HS49" s="350"/>
      <c r="HT49" s="165"/>
      <c r="HU49" s="350"/>
      <c r="HV49" s="165"/>
      <c r="HW49" s="265"/>
      <c r="HX49" s="350"/>
      <c r="HY49" s="165"/>
      <c r="HZ49" s="350"/>
      <c r="IA49" s="165"/>
      <c r="IB49" s="350"/>
      <c r="IC49" s="165"/>
      <c r="ID49" s="265"/>
      <c r="IE49" s="350"/>
      <c r="IF49" s="165"/>
      <c r="IG49" s="350"/>
      <c r="IH49" s="165"/>
      <c r="II49" s="350"/>
      <c r="IJ49" s="165"/>
      <c r="IK49" s="265"/>
      <c r="IL49" s="350"/>
      <c r="IM49" s="165"/>
      <c r="IN49" s="350"/>
      <c r="IO49" s="165"/>
      <c r="IP49" s="350"/>
      <c r="IQ49" s="165"/>
      <c r="IR49" s="388"/>
      <c r="IS49" s="350"/>
      <c r="IT49" s="165"/>
      <c r="IU49" s="350"/>
      <c r="IV49" s="165"/>
      <c r="IW49" s="350"/>
      <c r="IX49" s="165"/>
      <c r="IY49" s="265"/>
      <c r="IZ49" s="350"/>
      <c r="JA49" s="165"/>
      <c r="JB49" s="350"/>
      <c r="JC49" s="165"/>
      <c r="JD49" s="350"/>
      <c r="JE49" s="165"/>
      <c r="JF49" s="265"/>
      <c r="JG49" s="350"/>
      <c r="JH49" s="165"/>
      <c r="JI49" s="350"/>
      <c r="JJ49" s="165"/>
      <c r="JK49" s="350"/>
      <c r="JL49" s="165"/>
      <c r="JM49" s="265"/>
      <c r="JN49" s="350"/>
      <c r="JO49" s="165"/>
      <c r="JP49" s="350"/>
      <c r="JQ49" s="165"/>
      <c r="JR49" s="350"/>
      <c r="JS49" s="165"/>
    </row>
    <row r="50" spans="1:279">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6">
        <v>2069237.69</v>
      </c>
      <c r="BP50" s="223">
        <v>1957348.8600000003</v>
      </c>
      <c r="BQ50" s="356">
        <v>2213583.33</v>
      </c>
      <c r="BR50" s="223">
        <v>2096274.72</v>
      </c>
      <c r="BS50" s="356">
        <v>2977745.2100000004</v>
      </c>
      <c r="BT50" s="223">
        <v>2805598.92</v>
      </c>
      <c r="BU50" s="356">
        <v>3693456.4799999995</v>
      </c>
      <c r="BV50" s="223">
        <v>3466302.9000000004</v>
      </c>
      <c r="BW50" s="356">
        <v>5047701.2000000011</v>
      </c>
      <c r="BX50" s="223">
        <v>4732189.3499999996</v>
      </c>
      <c r="BY50" s="356">
        <v>7703363.3300000001</v>
      </c>
      <c r="BZ50" s="223">
        <v>7406644.3699999992</v>
      </c>
      <c r="CA50" s="356">
        <v>7240621.9700000016</v>
      </c>
      <c r="CB50" s="223">
        <v>6826712.3900000015</v>
      </c>
      <c r="CC50" s="356">
        <v>6922504.8199999994</v>
      </c>
      <c r="CD50" s="223">
        <v>6467907.2199999997</v>
      </c>
      <c r="CE50" s="356">
        <v>6590410.6999999993</v>
      </c>
      <c r="CF50" s="223">
        <v>6331351.0799999991</v>
      </c>
      <c r="CG50" s="356">
        <v>3975651.7899999996</v>
      </c>
      <c r="CH50" s="223">
        <v>3699621.4899999998</v>
      </c>
      <c r="CI50" s="356">
        <v>2449421.8499999996</v>
      </c>
      <c r="CJ50" s="223">
        <v>2288648.0300000003</v>
      </c>
      <c r="CK50" s="265"/>
      <c r="CL50" s="356">
        <v>2511686.9500000002</v>
      </c>
      <c r="CM50" s="223">
        <v>2409576.2800000003</v>
      </c>
      <c r="CN50" s="356">
        <v>2333137.9000000004</v>
      </c>
      <c r="CO50" s="223">
        <v>2219452.6599999997</v>
      </c>
      <c r="CP50" s="356">
        <v>2495656.1799999997</v>
      </c>
      <c r="CQ50" s="223">
        <v>2338291.06</v>
      </c>
      <c r="CR50" s="356">
        <v>3410293.3</v>
      </c>
      <c r="CS50" s="223">
        <v>3182743.0600000005</v>
      </c>
      <c r="CT50" s="356">
        <v>3876850.62</v>
      </c>
      <c r="CU50" s="223">
        <v>3663583.32</v>
      </c>
      <c r="CV50" s="356">
        <v>4559218.6999999993</v>
      </c>
      <c r="CW50" s="223">
        <v>4346837.1100000003</v>
      </c>
      <c r="CX50" s="356">
        <v>7476780.5800000001</v>
      </c>
      <c r="CY50" s="223">
        <v>7240355.7399999993</v>
      </c>
      <c r="CZ50" s="356">
        <v>7483358.1299999999</v>
      </c>
      <c r="DA50" s="223">
        <v>7127229.879999999</v>
      </c>
      <c r="DB50" s="356">
        <v>7060638.049999998</v>
      </c>
      <c r="DC50" s="223">
        <v>6661611.9899999993</v>
      </c>
      <c r="DD50" s="356">
        <v>7035044.1800000006</v>
      </c>
      <c r="DE50" s="223">
        <v>6663431.7600000007</v>
      </c>
      <c r="DF50" s="356">
        <v>4279678.2300000014</v>
      </c>
      <c r="DG50" s="223">
        <v>3955184.9800000009</v>
      </c>
      <c r="DH50" s="356">
        <v>2828114.11</v>
      </c>
      <c r="DI50" s="223">
        <v>2537221.73</v>
      </c>
      <c r="DJ50" s="265"/>
      <c r="DK50" s="356">
        <v>2840895.42</v>
      </c>
      <c r="DL50" s="223">
        <v>2485658.6999999997</v>
      </c>
      <c r="DM50" s="356">
        <v>2734836.9000000004</v>
      </c>
      <c r="DN50" s="223">
        <v>2392264.6300000004</v>
      </c>
      <c r="DO50" s="356">
        <v>2852007.5399999996</v>
      </c>
      <c r="DP50" s="223">
        <v>2485822.2400000007</v>
      </c>
      <c r="DQ50" s="265"/>
      <c r="DR50" s="356">
        <v>2558527.2800000003</v>
      </c>
      <c r="DS50" s="223">
        <v>2244959.1499999994</v>
      </c>
      <c r="DT50" s="356">
        <v>1125745.6100000001</v>
      </c>
      <c r="DU50" s="223">
        <v>890111.77</v>
      </c>
      <c r="DV50" s="356">
        <v>1742126.2499999998</v>
      </c>
      <c r="DW50" s="223">
        <v>1489210.1700000002</v>
      </c>
      <c r="DX50" s="265"/>
      <c r="DY50" s="356">
        <v>4386415.2699999996</v>
      </c>
      <c r="DZ50" s="223">
        <v>3859494.4200000004</v>
      </c>
      <c r="EA50" s="356">
        <v>6149257.3699999982</v>
      </c>
      <c r="EB50" s="223">
        <v>5473874.5700000003</v>
      </c>
      <c r="EC50" s="356">
        <v>5812810.5600000015</v>
      </c>
      <c r="ED50" s="223">
        <v>5100675.879999998</v>
      </c>
      <c r="EE50" s="265"/>
      <c r="EF50" s="356">
        <v>6016037.7500000019</v>
      </c>
      <c r="EG50" s="223">
        <v>5313119.2100000018</v>
      </c>
      <c r="EH50" s="356">
        <v>4189166.6299999994</v>
      </c>
      <c r="EI50" s="223">
        <v>3673771.9299999997</v>
      </c>
      <c r="EJ50" s="356">
        <v>2553722.7699999996</v>
      </c>
      <c r="EK50" s="223">
        <v>2163155.8299999996</v>
      </c>
      <c r="EL50" s="265"/>
      <c r="EM50" s="356">
        <v>2241837.6400000006</v>
      </c>
      <c r="EN50" s="223">
        <v>1873883.7600000002</v>
      </c>
      <c r="EO50" s="356">
        <v>2812917.8299999991</v>
      </c>
      <c r="EP50" s="223">
        <v>2487436.13</v>
      </c>
      <c r="EQ50" s="356">
        <v>2615830.0000000005</v>
      </c>
      <c r="ER50" s="223">
        <v>2282674.3700000006</v>
      </c>
      <c r="ES50" s="265"/>
      <c r="ET50" s="356">
        <v>3570347.560000001</v>
      </c>
      <c r="EU50" s="223">
        <v>3179826.43</v>
      </c>
      <c r="EV50" s="356">
        <v>4189931.5</v>
      </c>
      <c r="EW50" s="223">
        <v>3669341.9999999995</v>
      </c>
      <c r="EX50" s="356">
        <v>5446415.71</v>
      </c>
      <c r="EY50" s="223">
        <v>4797243.370000001</v>
      </c>
      <c r="EZ50" s="265"/>
      <c r="FA50" s="356">
        <v>9134261.1600000001</v>
      </c>
      <c r="FB50" s="223">
        <v>8175226.0500000017</v>
      </c>
      <c r="FC50" s="356">
        <v>10947731.250000002</v>
      </c>
      <c r="FD50" s="223">
        <v>9721542.4900000002</v>
      </c>
      <c r="FE50" s="356">
        <v>8988693.8600000013</v>
      </c>
      <c r="FF50" s="223">
        <v>8074123.5100000007</v>
      </c>
      <c r="FG50" s="265"/>
      <c r="FH50" s="356">
        <v>8098182.8900000015</v>
      </c>
      <c r="FI50" s="223">
        <v>7138128.1000000006</v>
      </c>
      <c r="FJ50" s="356">
        <v>5430019.7300000004</v>
      </c>
      <c r="FK50" s="223">
        <v>4558888.4900000012</v>
      </c>
      <c r="FL50" s="356">
        <v>3897576.6399999987</v>
      </c>
      <c r="FM50" s="223">
        <v>3292438.48</v>
      </c>
      <c r="FN50" s="356">
        <v>3496361.4599999995</v>
      </c>
      <c r="FO50" s="223">
        <v>3029310.5600000005</v>
      </c>
      <c r="FP50" s="356">
        <v>3540227.5600000005</v>
      </c>
      <c r="FQ50" s="223">
        <v>3020467.96</v>
      </c>
      <c r="FR50" s="356">
        <v>3613619.0699999994</v>
      </c>
      <c r="FS50" s="223">
        <v>3084901.77</v>
      </c>
      <c r="FT50" s="265"/>
      <c r="FU50" s="356">
        <v>4461758.74</v>
      </c>
      <c r="FV50" s="223">
        <v>3819022.2900000005</v>
      </c>
      <c r="FW50" s="356">
        <v>5673773.3900000006</v>
      </c>
      <c r="FX50" s="223">
        <v>4991617.46</v>
      </c>
      <c r="FY50" s="356">
        <v>6939169.620000002</v>
      </c>
      <c r="FZ50" s="223">
        <v>6190685.1299999999</v>
      </c>
      <c r="GA50" s="265"/>
      <c r="GB50" s="356">
        <v>10083593.449999999</v>
      </c>
      <c r="GC50" s="223">
        <v>9089012.2499999981</v>
      </c>
      <c r="GD50" s="356">
        <v>10116438.469999999</v>
      </c>
      <c r="GE50" s="223">
        <v>9081045.6099999994</v>
      </c>
      <c r="GF50" s="356">
        <v>9687906.8399999999</v>
      </c>
      <c r="GG50" s="223">
        <v>8582233.9000000004</v>
      </c>
      <c r="GH50" s="265"/>
      <c r="GI50" s="356">
        <v>8934626.9399999976</v>
      </c>
      <c r="GJ50" s="223">
        <v>7817565.2100000009</v>
      </c>
      <c r="GK50" s="356">
        <v>6441344.8000000007</v>
      </c>
      <c r="GL50" s="223">
        <v>5399226.8000000017</v>
      </c>
      <c r="GM50" s="356">
        <v>4141437.34</v>
      </c>
      <c r="GN50" s="223">
        <v>3563465.67</v>
      </c>
      <c r="GO50" s="356">
        <v>3793028.19</v>
      </c>
      <c r="GP50" s="223">
        <v>3317342.8400000003</v>
      </c>
      <c r="GQ50" s="356">
        <v>4025725.2199999993</v>
      </c>
      <c r="GR50" s="223">
        <v>3577092.5999999996</v>
      </c>
      <c r="GS50" s="356">
        <v>3829387.41</v>
      </c>
      <c r="GT50" s="223">
        <v>3390481.03</v>
      </c>
      <c r="GU50" s="265"/>
      <c r="GV50" s="356">
        <v>5280982.4799999995</v>
      </c>
      <c r="GW50" s="223">
        <v>4714192.9600000009</v>
      </c>
      <c r="GX50" s="356">
        <v>5870455.5499999989</v>
      </c>
      <c r="GY50" s="223">
        <v>5250442.21</v>
      </c>
      <c r="GZ50" s="356">
        <v>6931342.1100000013</v>
      </c>
      <c r="HA50" s="223">
        <v>6133977.0200000005</v>
      </c>
      <c r="HB50" s="265"/>
      <c r="HC50" s="356">
        <v>9917564.3800000008</v>
      </c>
      <c r="HD50" s="223">
        <v>8962618.5</v>
      </c>
      <c r="HE50" s="356">
        <v>10678919.91</v>
      </c>
      <c r="HF50" s="223">
        <v>9718497.129999999</v>
      </c>
      <c r="HG50" s="356">
        <v>10880900.33</v>
      </c>
      <c r="HH50" s="223">
        <v>9808671.2200000025</v>
      </c>
      <c r="HI50" s="265"/>
      <c r="HJ50" s="356">
        <v>9446456.040000001</v>
      </c>
      <c r="HK50" s="223">
        <v>8473846.9800000004</v>
      </c>
      <c r="HL50" s="356">
        <v>6906185.0600000005</v>
      </c>
      <c r="HM50" s="223">
        <v>6227695.2299999995</v>
      </c>
      <c r="HN50" s="356">
        <v>3955032.4000000008</v>
      </c>
      <c r="HO50" s="223">
        <v>3478800.370000001</v>
      </c>
      <c r="HP50" s="265"/>
      <c r="HQ50" s="356">
        <v>3660504.8199999989</v>
      </c>
      <c r="HR50" s="223">
        <v>3148722.47</v>
      </c>
      <c r="HS50" s="356">
        <v>3927712.33</v>
      </c>
      <c r="HT50" s="223">
        <v>3362423.9000000004</v>
      </c>
      <c r="HU50" s="356">
        <v>3821657.0400000005</v>
      </c>
      <c r="HV50" s="223">
        <v>3326076.3899999997</v>
      </c>
      <c r="HW50" s="265"/>
      <c r="HX50" s="356">
        <v>5514210.1600000011</v>
      </c>
      <c r="HY50" s="223">
        <v>4829678.18</v>
      </c>
      <c r="HZ50" s="356">
        <v>5958648.6899999995</v>
      </c>
      <c r="IA50" s="223">
        <v>5318006.0199999996</v>
      </c>
      <c r="IB50" s="356">
        <v>7465621.8899999997</v>
      </c>
      <c r="IC50" s="223">
        <v>6671486.2400000002</v>
      </c>
      <c r="ID50" s="265"/>
      <c r="IE50" s="356">
        <v>10957492.129999999</v>
      </c>
      <c r="IF50" s="223">
        <v>9872446.0000000019</v>
      </c>
      <c r="IG50" s="356">
        <v>11738503.83</v>
      </c>
      <c r="IH50" s="223">
        <v>10631786.410000002</v>
      </c>
      <c r="II50" s="356">
        <v>9859546.9799999986</v>
      </c>
      <c r="IJ50" s="223">
        <v>8955947.5099999998</v>
      </c>
      <c r="IK50" s="265"/>
      <c r="IL50" s="356">
        <v>10210200.830000004</v>
      </c>
      <c r="IM50" s="223">
        <v>9255705.1700000037</v>
      </c>
      <c r="IN50" s="356">
        <v>7676147.919999999</v>
      </c>
      <c r="IO50" s="223">
        <v>6799984.4000000004</v>
      </c>
      <c r="IP50" s="356">
        <v>4310581.9400000004</v>
      </c>
      <c r="IQ50" s="223">
        <v>3758242.6799999997</v>
      </c>
      <c r="IR50" s="388"/>
      <c r="IS50" s="356">
        <v>4077242.9600000009</v>
      </c>
      <c r="IT50" s="223">
        <v>3587856.64</v>
      </c>
      <c r="IU50" s="356">
        <v>4190720.77</v>
      </c>
      <c r="IV50" s="223">
        <v>3711316.53</v>
      </c>
      <c r="IW50" s="356">
        <v>4084666.3799999994</v>
      </c>
      <c r="IX50" s="223">
        <v>3501654.65</v>
      </c>
      <c r="IY50" s="265"/>
      <c r="IZ50" s="356">
        <v>5165084.53</v>
      </c>
      <c r="JA50" s="223">
        <v>4477143.66</v>
      </c>
      <c r="JB50" s="356">
        <v>6543619.9800000014</v>
      </c>
      <c r="JC50" s="223">
        <v>5802379.6100000003</v>
      </c>
      <c r="JD50" s="356">
        <v>8069332.6399999997</v>
      </c>
      <c r="JE50" s="223">
        <v>7211164.4300000006</v>
      </c>
      <c r="JF50" s="265"/>
      <c r="JG50" s="356"/>
      <c r="JH50" s="223"/>
      <c r="JI50" s="356"/>
      <c r="JJ50" s="223"/>
      <c r="JK50" s="356"/>
      <c r="JL50" s="223"/>
      <c r="JM50" s="265"/>
      <c r="JN50" s="356"/>
      <c r="JO50" s="223"/>
      <c r="JP50" s="356"/>
      <c r="JQ50" s="223"/>
      <c r="JR50" s="356"/>
      <c r="JS50" s="223"/>
    </row>
    <row r="51" spans="1:279">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6">
        <v>12046</v>
      </c>
      <c r="BP51" s="223">
        <v>11812</v>
      </c>
      <c r="BQ51" s="356">
        <v>1273.02</v>
      </c>
      <c r="BR51" s="223">
        <v>1273.02</v>
      </c>
      <c r="BS51" s="356">
        <v>2180</v>
      </c>
      <c r="BT51" s="223">
        <v>1580</v>
      </c>
      <c r="BU51" s="356">
        <v>7229.98</v>
      </c>
      <c r="BV51" s="223">
        <v>7229.98</v>
      </c>
      <c r="BW51" s="356">
        <v>0</v>
      </c>
      <c r="BX51" s="223">
        <v>0</v>
      </c>
      <c r="BY51" s="356">
        <v>0</v>
      </c>
      <c r="BZ51" s="223">
        <v>0</v>
      </c>
      <c r="CA51" s="356">
        <v>19274</v>
      </c>
      <c r="CB51" s="223">
        <v>16938</v>
      </c>
      <c r="CC51" s="356">
        <v>2078</v>
      </c>
      <c r="CD51" s="223">
        <v>2078</v>
      </c>
      <c r="CE51" s="356">
        <v>5157.6499999999996</v>
      </c>
      <c r="CF51" s="223">
        <v>3357.65</v>
      </c>
      <c r="CG51" s="356">
        <v>0</v>
      </c>
      <c r="CH51" s="223">
        <v>0</v>
      </c>
      <c r="CI51" s="356">
        <v>0</v>
      </c>
      <c r="CJ51" s="223">
        <v>0</v>
      </c>
      <c r="CK51" s="265"/>
      <c r="CL51" s="356">
        <v>3438.61</v>
      </c>
      <c r="CM51" s="223">
        <v>3438.61</v>
      </c>
      <c r="CN51" s="356">
        <v>32801.119999999995</v>
      </c>
      <c r="CO51" s="223">
        <v>28449.23</v>
      </c>
      <c r="CP51" s="356">
        <v>0</v>
      </c>
      <c r="CQ51" s="223">
        <v>0</v>
      </c>
      <c r="CR51" s="356">
        <v>0</v>
      </c>
      <c r="CS51" s="223">
        <v>0</v>
      </c>
      <c r="CT51" s="356">
        <v>8386.2000000000007</v>
      </c>
      <c r="CU51" s="223">
        <v>8386.2000000000007</v>
      </c>
      <c r="CV51" s="356">
        <v>0</v>
      </c>
      <c r="CW51" s="223">
        <v>0</v>
      </c>
      <c r="CX51" s="356">
        <v>595</v>
      </c>
      <c r="CY51" s="223">
        <v>595</v>
      </c>
      <c r="CZ51" s="356">
        <v>17894</v>
      </c>
      <c r="DA51" s="223">
        <v>17894</v>
      </c>
      <c r="DB51" s="356">
        <v>2240</v>
      </c>
      <c r="DC51" s="223">
        <v>2240</v>
      </c>
      <c r="DD51" s="356">
        <v>0</v>
      </c>
      <c r="DE51" s="223">
        <v>0</v>
      </c>
      <c r="DF51" s="356">
        <v>448</v>
      </c>
      <c r="DG51" s="223">
        <v>448</v>
      </c>
      <c r="DH51" s="356">
        <v>0</v>
      </c>
      <c r="DI51" s="223">
        <v>0</v>
      </c>
      <c r="DJ51" s="265"/>
      <c r="DK51" s="356">
        <v>0</v>
      </c>
      <c r="DL51" s="223">
        <v>0</v>
      </c>
      <c r="DM51" s="356">
        <v>43497.22</v>
      </c>
      <c r="DN51" s="223">
        <v>26896.370000000003</v>
      </c>
      <c r="DO51" s="356">
        <v>0</v>
      </c>
      <c r="DP51" s="223">
        <v>0</v>
      </c>
      <c r="DQ51" s="265"/>
      <c r="DR51" s="356">
        <v>0</v>
      </c>
      <c r="DS51" s="223">
        <v>0</v>
      </c>
      <c r="DT51" s="356">
        <v>0</v>
      </c>
      <c r="DU51" s="223">
        <v>0</v>
      </c>
      <c r="DV51" s="356">
        <v>0</v>
      </c>
      <c r="DW51" s="223">
        <v>0</v>
      </c>
      <c r="DX51" s="265"/>
      <c r="DY51" s="356">
        <v>13967.64</v>
      </c>
      <c r="DZ51" s="223">
        <v>6792.64</v>
      </c>
      <c r="EA51" s="356">
        <v>514.65</v>
      </c>
      <c r="EB51" s="223">
        <v>514.65</v>
      </c>
      <c r="EC51" s="356">
        <v>635</v>
      </c>
      <c r="ED51" s="223">
        <v>635</v>
      </c>
      <c r="EE51" s="265"/>
      <c r="EF51" s="356">
        <v>2240</v>
      </c>
      <c r="EG51" s="223">
        <v>2240</v>
      </c>
      <c r="EH51" s="356">
        <v>0</v>
      </c>
      <c r="EI51" s="223">
        <v>0</v>
      </c>
      <c r="EJ51" s="356">
        <v>17890.940000000002</v>
      </c>
      <c r="EK51" s="223">
        <v>15301.94</v>
      </c>
      <c r="EL51" s="265"/>
      <c r="EM51" s="356">
        <v>13486.46</v>
      </c>
      <c r="EN51" s="223">
        <v>13086.46</v>
      </c>
      <c r="EO51" s="356"/>
      <c r="EP51" s="223"/>
      <c r="EQ51" s="356"/>
      <c r="ER51" s="223"/>
      <c r="ES51" s="265"/>
      <c r="ET51" s="356">
        <v>9034</v>
      </c>
      <c r="EU51" s="223">
        <v>8634</v>
      </c>
      <c r="EV51" s="356"/>
      <c r="EW51" s="223"/>
      <c r="EX51" s="356"/>
      <c r="EY51" s="223"/>
      <c r="EZ51" s="265"/>
      <c r="FA51" s="356">
        <v>17373.810000000001</v>
      </c>
      <c r="FB51" s="223">
        <v>17373.810000000001</v>
      </c>
      <c r="FC51" s="356">
        <v>4331.59</v>
      </c>
      <c r="FD51" s="223">
        <v>4331.59</v>
      </c>
      <c r="FE51" s="356">
        <v>3303</v>
      </c>
      <c r="FF51" s="223">
        <v>3303</v>
      </c>
      <c r="FG51" s="265"/>
      <c r="FH51" s="356">
        <v>535.01</v>
      </c>
      <c r="FI51" s="223">
        <v>-124.99000000000001</v>
      </c>
      <c r="FJ51" s="356">
        <v>35650.790000000008</v>
      </c>
      <c r="FK51" s="223">
        <v>35650.790000000008</v>
      </c>
      <c r="FL51" s="356">
        <v>3809.05</v>
      </c>
      <c r="FM51" s="223">
        <v>3809.05</v>
      </c>
      <c r="FN51" s="356">
        <v>4735</v>
      </c>
      <c r="FO51" s="223">
        <v>4135</v>
      </c>
      <c r="FP51" s="356">
        <v>3492.5</v>
      </c>
      <c r="FQ51" s="223">
        <v>3492.5</v>
      </c>
      <c r="FR51" s="356">
        <v>15969</v>
      </c>
      <c r="FS51" s="223">
        <v>15919</v>
      </c>
      <c r="FT51" s="265"/>
      <c r="FU51" s="356">
        <v>0</v>
      </c>
      <c r="FV51" s="223">
        <v>0</v>
      </c>
      <c r="FW51" s="356">
        <v>1284</v>
      </c>
      <c r="FX51" s="223">
        <v>1284</v>
      </c>
      <c r="FY51" s="356">
        <v>1858.38</v>
      </c>
      <c r="FZ51" s="223">
        <v>1858.38</v>
      </c>
      <c r="GA51" s="265"/>
      <c r="GB51" s="356">
        <v>33213.4</v>
      </c>
      <c r="GC51" s="223">
        <v>29613.4</v>
      </c>
      <c r="GD51" s="356">
        <v>5097.5</v>
      </c>
      <c r="GE51" s="223">
        <v>5097.5</v>
      </c>
      <c r="GF51" s="356">
        <v>6450.75</v>
      </c>
      <c r="GG51" s="223">
        <v>6450.75</v>
      </c>
      <c r="GH51" s="265"/>
      <c r="GI51" s="356">
        <v>27440.2</v>
      </c>
      <c r="GJ51" s="223">
        <v>26390.2</v>
      </c>
      <c r="GK51" s="356">
        <v>3514</v>
      </c>
      <c r="GL51" s="223">
        <v>3514</v>
      </c>
      <c r="GM51" s="356">
        <v>3131.4</v>
      </c>
      <c r="GN51" s="223">
        <v>2451.4</v>
      </c>
      <c r="GO51" s="356">
        <v>20906.5</v>
      </c>
      <c r="GP51" s="223">
        <v>20906.5</v>
      </c>
      <c r="GQ51" s="356"/>
      <c r="GR51" s="223"/>
      <c r="GS51" s="356">
        <v>4512.08</v>
      </c>
      <c r="GT51" s="223">
        <v>4512.08</v>
      </c>
      <c r="GU51" s="265"/>
      <c r="GV51" s="356">
        <v>148.04</v>
      </c>
      <c r="GW51" s="223">
        <v>148.04</v>
      </c>
      <c r="GX51" s="356">
        <v>243.54</v>
      </c>
      <c r="GY51" s="223">
        <v>243.54</v>
      </c>
      <c r="GZ51" s="356">
        <v>98.15</v>
      </c>
      <c r="HA51" s="223">
        <v>98.15</v>
      </c>
      <c r="HB51" s="265"/>
      <c r="HC51" s="356">
        <v>1159.56</v>
      </c>
      <c r="HD51" s="223">
        <v>1159.56</v>
      </c>
      <c r="HE51" s="356"/>
      <c r="HF51" s="223"/>
      <c r="HG51" s="356"/>
      <c r="HH51" s="223"/>
      <c r="HI51" s="265"/>
      <c r="HJ51" s="356"/>
      <c r="HK51" s="223"/>
      <c r="HL51" s="356">
        <v>6010.0999999999995</v>
      </c>
      <c r="HM51" s="223">
        <v>6010.0999999999995</v>
      </c>
      <c r="HN51" s="356">
        <v>1560</v>
      </c>
      <c r="HO51" s="223">
        <v>760</v>
      </c>
      <c r="HP51" s="265"/>
      <c r="HQ51" s="356">
        <v>408.75</v>
      </c>
      <c r="HR51" s="223">
        <v>408.75</v>
      </c>
      <c r="HS51" s="356">
        <v>3092.75</v>
      </c>
      <c r="HT51" s="223">
        <v>3092.75</v>
      </c>
      <c r="HU51" s="356"/>
      <c r="HV51" s="223"/>
      <c r="HW51" s="265"/>
      <c r="HX51" s="356">
        <v>699</v>
      </c>
      <c r="HY51" s="223">
        <v>699</v>
      </c>
      <c r="HZ51" s="356">
        <v>1325</v>
      </c>
      <c r="IA51" s="223">
        <v>1325</v>
      </c>
      <c r="IB51" s="356">
        <v>2466.8000000000002</v>
      </c>
      <c r="IC51" s="223">
        <v>2466.8000000000002</v>
      </c>
      <c r="ID51" s="265"/>
      <c r="IE51" s="356">
        <v>805</v>
      </c>
      <c r="IF51" s="223">
        <v>805</v>
      </c>
      <c r="IG51" s="356">
        <v>5133.8</v>
      </c>
      <c r="IH51" s="223">
        <v>5133.8</v>
      </c>
      <c r="II51" s="356">
        <v>6134.5</v>
      </c>
      <c r="IJ51" s="223">
        <v>6134.5</v>
      </c>
      <c r="IK51" s="265"/>
      <c r="IL51" s="356">
        <v>1280</v>
      </c>
      <c r="IM51" s="223">
        <v>1280</v>
      </c>
      <c r="IN51" s="356">
        <v>2249</v>
      </c>
      <c r="IO51" s="223">
        <v>2249</v>
      </c>
      <c r="IP51" s="356">
        <v>1360</v>
      </c>
      <c r="IQ51" s="223">
        <v>1360</v>
      </c>
      <c r="IR51" s="388"/>
      <c r="IS51" s="356">
        <v>167.5</v>
      </c>
      <c r="IT51" s="223">
        <v>167.5</v>
      </c>
      <c r="IU51" s="356">
        <v>1539.5</v>
      </c>
      <c r="IV51" s="223">
        <v>1539.5</v>
      </c>
      <c r="IW51" s="356">
        <v>435</v>
      </c>
      <c r="IX51" s="223">
        <v>435</v>
      </c>
      <c r="IY51" s="265"/>
      <c r="IZ51" s="356">
        <v>1478</v>
      </c>
      <c r="JA51" s="223">
        <v>1464</v>
      </c>
      <c r="JB51" s="356"/>
      <c r="JC51" s="223"/>
      <c r="JD51" s="356">
        <v>6234.9</v>
      </c>
      <c r="JE51" s="223">
        <v>6234.9</v>
      </c>
      <c r="JF51" s="265"/>
      <c r="JG51" s="356"/>
      <c r="JH51" s="223"/>
      <c r="JI51" s="356"/>
      <c r="JJ51" s="223"/>
      <c r="JK51" s="356"/>
      <c r="JL51" s="223"/>
      <c r="JM51" s="265"/>
      <c r="JN51" s="356"/>
      <c r="JO51" s="223"/>
      <c r="JP51" s="356"/>
      <c r="JQ51" s="223"/>
      <c r="JR51" s="356"/>
      <c r="JS51" s="223"/>
    </row>
    <row r="52" spans="1:279">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6">
        <v>983880.24</v>
      </c>
      <c r="BP52" s="223">
        <v>971722.23999999999</v>
      </c>
      <c r="BQ52" s="356">
        <v>927420.81</v>
      </c>
      <c r="BR52" s="223">
        <v>919239.93</v>
      </c>
      <c r="BS52" s="356">
        <v>1179832.8399999999</v>
      </c>
      <c r="BT52" s="223">
        <v>1145312.3399999999</v>
      </c>
      <c r="BU52" s="356">
        <v>844845.0900000002</v>
      </c>
      <c r="BV52" s="223">
        <v>837230.53000000014</v>
      </c>
      <c r="BW52" s="356">
        <v>1683568.5</v>
      </c>
      <c r="BX52" s="223">
        <v>1679625.18</v>
      </c>
      <c r="BY52" s="356">
        <v>4680899.2600000007</v>
      </c>
      <c r="BZ52" s="223">
        <v>4403195.6800000006</v>
      </c>
      <c r="CA52" s="356">
        <v>4613952.9800000004</v>
      </c>
      <c r="CB52" s="223">
        <v>4377051.74</v>
      </c>
      <c r="CC52" s="356">
        <v>3777259.11</v>
      </c>
      <c r="CD52" s="223">
        <v>3587225.5500000003</v>
      </c>
      <c r="CE52" s="356">
        <v>3772117.0599999996</v>
      </c>
      <c r="CF52" s="223">
        <v>3525756.379999999</v>
      </c>
      <c r="CG52" s="356">
        <v>887873.74</v>
      </c>
      <c r="CH52" s="223">
        <v>877158.58</v>
      </c>
      <c r="CI52" s="356">
        <v>504441.25</v>
      </c>
      <c r="CJ52" s="223">
        <v>504141.25</v>
      </c>
      <c r="CK52" s="265"/>
      <c r="CL52" s="356">
        <v>1209065.6400000001</v>
      </c>
      <c r="CM52" s="223">
        <v>1153402.4100000004</v>
      </c>
      <c r="CN52" s="356">
        <v>1497133.0999999996</v>
      </c>
      <c r="CO52" s="223">
        <v>1495053.4999999998</v>
      </c>
      <c r="CP52" s="356">
        <v>1315795.43</v>
      </c>
      <c r="CQ52" s="223">
        <v>1311294.8699999999</v>
      </c>
      <c r="CR52" s="356">
        <v>1336323.06</v>
      </c>
      <c r="CS52" s="223">
        <v>1299569.76</v>
      </c>
      <c r="CT52" s="356">
        <v>1242366.2999999998</v>
      </c>
      <c r="CU52" s="223">
        <v>1223396.1200000001</v>
      </c>
      <c r="CV52" s="356">
        <v>2240306.33</v>
      </c>
      <c r="CW52" s="223">
        <v>2185245.75</v>
      </c>
      <c r="CX52" s="356">
        <v>5900537.8199999975</v>
      </c>
      <c r="CY52" s="223">
        <v>5565612.3199999975</v>
      </c>
      <c r="CZ52" s="356">
        <v>6061993.2599999988</v>
      </c>
      <c r="DA52" s="223">
        <v>5909619.5399999991</v>
      </c>
      <c r="DB52" s="356">
        <v>3910967.99</v>
      </c>
      <c r="DC52" s="223">
        <v>3880234.39</v>
      </c>
      <c r="DD52" s="356">
        <v>4459344.4899999993</v>
      </c>
      <c r="DE52" s="223">
        <v>4175777.459999999</v>
      </c>
      <c r="DF52" s="356">
        <v>952487.85999999987</v>
      </c>
      <c r="DG52" s="223">
        <v>941257.84</v>
      </c>
      <c r="DH52" s="356">
        <v>793468.59</v>
      </c>
      <c r="DI52" s="223">
        <v>792257.59</v>
      </c>
      <c r="DJ52" s="265"/>
      <c r="DK52" s="356">
        <v>1330237.1199999996</v>
      </c>
      <c r="DL52" s="223">
        <v>1272502.5399999998</v>
      </c>
      <c r="DM52" s="356">
        <v>1847189.54</v>
      </c>
      <c r="DN52" s="223">
        <v>1838051.57</v>
      </c>
      <c r="DO52" s="356">
        <v>1403782.6899999997</v>
      </c>
      <c r="DP52" s="223">
        <v>1393343.66</v>
      </c>
      <c r="DQ52" s="265"/>
      <c r="DR52" s="356">
        <v>276006.32</v>
      </c>
      <c r="DS52" s="223">
        <v>260745.37</v>
      </c>
      <c r="DT52" s="356">
        <v>190406.05000000002</v>
      </c>
      <c r="DU52" s="223">
        <v>175709.17</v>
      </c>
      <c r="DV52" s="356">
        <v>560654.43000000005</v>
      </c>
      <c r="DW52" s="223">
        <v>490490.48</v>
      </c>
      <c r="DX52" s="265"/>
      <c r="DY52" s="356">
        <v>5284667.5699999975</v>
      </c>
      <c r="DZ52" s="223">
        <v>5087093.2199999979</v>
      </c>
      <c r="EA52" s="356">
        <v>7575630.5799999991</v>
      </c>
      <c r="EB52" s="223">
        <v>7390004.25</v>
      </c>
      <c r="EC52" s="356">
        <v>6971474.0100000007</v>
      </c>
      <c r="ED52" s="223">
        <v>6738399.540000001</v>
      </c>
      <c r="EE52" s="265"/>
      <c r="EF52" s="356">
        <v>6878984.3000000007</v>
      </c>
      <c r="EG52" s="223">
        <v>6206348.4999999991</v>
      </c>
      <c r="EH52" s="356">
        <v>2204512.44</v>
      </c>
      <c r="EI52" s="223">
        <v>2130336.2899999996</v>
      </c>
      <c r="EJ52" s="356">
        <v>1817991.7899999998</v>
      </c>
      <c r="EK52" s="223">
        <v>1763442.3299999998</v>
      </c>
      <c r="EL52" s="265"/>
      <c r="EM52" s="356">
        <v>2391007.6799999997</v>
      </c>
      <c r="EN52" s="223">
        <v>2147076.3899999997</v>
      </c>
      <c r="EO52" s="356">
        <v>3081349.8200000003</v>
      </c>
      <c r="EP52" s="223">
        <v>3063923.16</v>
      </c>
      <c r="EQ52" s="356">
        <v>2596401.9600000004</v>
      </c>
      <c r="ER52" s="223">
        <v>2579100.56</v>
      </c>
      <c r="ES52" s="265"/>
      <c r="ET52" s="356">
        <v>3673360.149999999</v>
      </c>
      <c r="EU52" s="223">
        <v>3562786.5599999996</v>
      </c>
      <c r="EV52" s="356">
        <v>2636811.9200000004</v>
      </c>
      <c r="EW52" s="223">
        <v>2619490.9300000002</v>
      </c>
      <c r="EX52" s="356">
        <v>5037570.07</v>
      </c>
      <c r="EY52" s="223">
        <v>4860961.6900000013</v>
      </c>
      <c r="EZ52" s="265"/>
      <c r="FA52" s="356">
        <v>9792804.8399999999</v>
      </c>
      <c r="FB52" s="223">
        <v>9563475.6699999999</v>
      </c>
      <c r="FC52" s="356">
        <v>9296463.2300000004</v>
      </c>
      <c r="FD52" s="223">
        <v>9124087.6799999997</v>
      </c>
      <c r="FE52" s="356">
        <v>8838957.799999997</v>
      </c>
      <c r="FF52" s="223">
        <v>8684839.0099999979</v>
      </c>
      <c r="FG52" s="265"/>
      <c r="FH52" s="356">
        <v>7738934.0799999991</v>
      </c>
      <c r="FI52" s="223">
        <v>7440821.6099999994</v>
      </c>
      <c r="FJ52" s="356">
        <v>3328713.12</v>
      </c>
      <c r="FK52" s="223">
        <v>3196082.14</v>
      </c>
      <c r="FL52" s="356">
        <v>1852441.4</v>
      </c>
      <c r="FM52" s="223">
        <v>1836605.6199999999</v>
      </c>
      <c r="FN52" s="356">
        <v>3227678.13</v>
      </c>
      <c r="FO52" s="223">
        <v>3091821.22</v>
      </c>
      <c r="FP52" s="356">
        <v>3865669.23</v>
      </c>
      <c r="FQ52" s="223">
        <v>3864181.23</v>
      </c>
      <c r="FR52" s="356">
        <v>3540839.3800000004</v>
      </c>
      <c r="FS52" s="223">
        <v>3522255.66</v>
      </c>
      <c r="FT52" s="265"/>
      <c r="FU52" s="356">
        <v>2608265.4899999998</v>
      </c>
      <c r="FV52" s="223">
        <v>2545606.0499999998</v>
      </c>
      <c r="FW52" s="356">
        <v>2868973.16</v>
      </c>
      <c r="FX52" s="223">
        <v>2865837.16</v>
      </c>
      <c r="FY52" s="356">
        <v>5013514.9999999991</v>
      </c>
      <c r="FZ52" s="223">
        <v>4926405.8099999996</v>
      </c>
      <c r="GA52" s="265"/>
      <c r="GB52" s="356">
        <v>8222464.7200000035</v>
      </c>
      <c r="GC52" s="223">
        <v>8037161.1500000022</v>
      </c>
      <c r="GD52" s="356">
        <v>9656071</v>
      </c>
      <c r="GE52" s="223">
        <v>9249171.4399999995</v>
      </c>
      <c r="GF52" s="356">
        <v>9451871.040000001</v>
      </c>
      <c r="GG52" s="223">
        <v>8965146.6300000008</v>
      </c>
      <c r="GH52" s="265"/>
      <c r="GI52" s="356">
        <v>5743197.5799999982</v>
      </c>
      <c r="GJ52" s="223">
        <v>5293070.4999999991</v>
      </c>
      <c r="GK52" s="356">
        <v>3661324.2200000011</v>
      </c>
      <c r="GL52" s="223">
        <v>3374517.97</v>
      </c>
      <c r="GM52" s="356">
        <v>1472075.3800000001</v>
      </c>
      <c r="GN52" s="223">
        <v>1444072.2200000002</v>
      </c>
      <c r="GO52" s="356">
        <v>3070649.9199999995</v>
      </c>
      <c r="GP52" s="223">
        <v>2984347.8599999994</v>
      </c>
      <c r="GQ52" s="356">
        <v>3315390.18</v>
      </c>
      <c r="GR52" s="223">
        <v>3313947.22</v>
      </c>
      <c r="GS52" s="356">
        <v>2895153.46</v>
      </c>
      <c r="GT52" s="223">
        <v>2887162.4899999998</v>
      </c>
      <c r="GU52" s="265"/>
      <c r="GV52" s="356">
        <v>2606415.62</v>
      </c>
      <c r="GW52" s="223">
        <v>2545278.1300000004</v>
      </c>
      <c r="GX52" s="356">
        <v>3197451.86</v>
      </c>
      <c r="GY52" s="223">
        <v>3090038.2099999995</v>
      </c>
      <c r="GZ52" s="356">
        <v>4894863.419999999</v>
      </c>
      <c r="HA52" s="223">
        <v>4666865.669999999</v>
      </c>
      <c r="HB52" s="265"/>
      <c r="HC52" s="356">
        <v>11102182.85</v>
      </c>
      <c r="HD52" s="223">
        <v>10244659.84</v>
      </c>
      <c r="HE52" s="356">
        <v>12414881.819999998</v>
      </c>
      <c r="HF52" s="223">
        <v>11552997.720000001</v>
      </c>
      <c r="HG52" s="356">
        <v>7378646.2799999993</v>
      </c>
      <c r="HH52" s="223">
        <v>6968649.4199999999</v>
      </c>
      <c r="HI52" s="265"/>
      <c r="HJ52" s="356">
        <v>9345622.2699999977</v>
      </c>
      <c r="HK52" s="223">
        <v>8133429.9499999974</v>
      </c>
      <c r="HL52" s="356">
        <v>2328408.0399999996</v>
      </c>
      <c r="HM52" s="223">
        <v>2228444.5099999998</v>
      </c>
      <c r="HN52" s="356">
        <v>4321285.8500000006</v>
      </c>
      <c r="HO52" s="223">
        <v>3557444.14</v>
      </c>
      <c r="HP52" s="265"/>
      <c r="HQ52" s="356">
        <v>2718696.7900000005</v>
      </c>
      <c r="HR52" s="223">
        <v>2587326.0099999998</v>
      </c>
      <c r="HS52" s="356">
        <v>4238369.1899999995</v>
      </c>
      <c r="HT52" s="223">
        <v>4113559.7199999997</v>
      </c>
      <c r="HU52" s="356">
        <v>3980970.86</v>
      </c>
      <c r="HV52" s="223">
        <v>3886816.8000000003</v>
      </c>
      <c r="HW52" s="265"/>
      <c r="HX52" s="356">
        <v>4518539.8599999994</v>
      </c>
      <c r="HY52" s="223">
        <v>4403256.1899999995</v>
      </c>
      <c r="HZ52" s="356">
        <v>3426239.2499999991</v>
      </c>
      <c r="IA52" s="223">
        <v>3394481.9099999992</v>
      </c>
      <c r="IB52" s="356">
        <v>6552781.3900000006</v>
      </c>
      <c r="IC52" s="223">
        <v>6168195.5800000001</v>
      </c>
      <c r="ID52" s="265"/>
      <c r="IE52" s="356">
        <v>12470846.040000007</v>
      </c>
      <c r="IF52" s="223">
        <v>11293068.010000005</v>
      </c>
      <c r="IG52" s="356">
        <v>12505539.009999996</v>
      </c>
      <c r="IH52" s="223">
        <v>11206055.809999999</v>
      </c>
      <c r="II52" s="356">
        <v>9011241.5800000001</v>
      </c>
      <c r="IJ52" s="223">
        <v>8371321.3299999991</v>
      </c>
      <c r="IK52" s="265"/>
      <c r="IL52" s="356">
        <v>10140519.01</v>
      </c>
      <c r="IM52" s="223">
        <v>8390175.5600000005</v>
      </c>
      <c r="IN52" s="356">
        <v>3876658.2200000007</v>
      </c>
      <c r="IO52" s="223">
        <v>3583414.8200000008</v>
      </c>
      <c r="IP52" s="356">
        <v>1858785.06</v>
      </c>
      <c r="IQ52" s="223">
        <v>1817428.1500000004</v>
      </c>
      <c r="IR52" s="388"/>
      <c r="IS52" s="356">
        <v>3468507.4900000007</v>
      </c>
      <c r="IT52" s="223">
        <v>3079813.03</v>
      </c>
      <c r="IU52" s="356">
        <v>4305647.12</v>
      </c>
      <c r="IV52" s="223">
        <v>4192913.8</v>
      </c>
      <c r="IW52" s="356">
        <v>3953900.9999999995</v>
      </c>
      <c r="IX52" s="223">
        <v>3827914.52</v>
      </c>
      <c r="IY52" s="265"/>
      <c r="IZ52" s="356">
        <v>4149388.6100000013</v>
      </c>
      <c r="JA52" s="223">
        <v>3989219.9800000009</v>
      </c>
      <c r="JB52" s="356">
        <v>3745234.5700000003</v>
      </c>
      <c r="JC52" s="223">
        <v>3636022.7300000004</v>
      </c>
      <c r="JD52" s="356">
        <v>7362836.0199999996</v>
      </c>
      <c r="JE52" s="223">
        <v>6784376.9900000002</v>
      </c>
      <c r="JF52" s="265"/>
      <c r="JG52" s="356"/>
      <c r="JH52" s="223"/>
      <c r="JI52" s="356"/>
      <c r="JJ52" s="223"/>
      <c r="JK52" s="356"/>
      <c r="JL52" s="223"/>
      <c r="JM52" s="265"/>
      <c r="JN52" s="356"/>
      <c r="JO52" s="223"/>
      <c r="JP52" s="356"/>
      <c r="JQ52" s="223"/>
      <c r="JR52" s="356"/>
      <c r="JS52" s="223"/>
    </row>
    <row r="53" spans="1:279">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6">
        <v>15617.039999999999</v>
      </c>
      <c r="BP53" s="223">
        <v>12917.04</v>
      </c>
      <c r="BQ53" s="356">
        <v>15498.48</v>
      </c>
      <c r="BR53" s="223">
        <v>15498.48</v>
      </c>
      <c r="BS53" s="356">
        <v>41814.120000000003</v>
      </c>
      <c r="BT53" s="223">
        <v>23795.39</v>
      </c>
      <c r="BU53" s="356">
        <v>46293.22</v>
      </c>
      <c r="BV53" s="223">
        <v>43593.22</v>
      </c>
      <c r="BW53" s="356">
        <v>84004.66</v>
      </c>
      <c r="BX53" s="223">
        <v>83972.27</v>
      </c>
      <c r="BY53" s="356">
        <v>376467.06</v>
      </c>
      <c r="BZ53" s="223">
        <v>343319.66</v>
      </c>
      <c r="CA53" s="356">
        <v>413152.66000000009</v>
      </c>
      <c r="CB53" s="223">
        <v>412009.15000000008</v>
      </c>
      <c r="CC53" s="356">
        <v>322250.40999999997</v>
      </c>
      <c r="CD53" s="223">
        <v>321949.40999999997</v>
      </c>
      <c r="CE53" s="356">
        <v>413020.53</v>
      </c>
      <c r="CF53" s="223">
        <v>367174.21000000008</v>
      </c>
      <c r="CG53" s="356">
        <v>96743.110000000015</v>
      </c>
      <c r="CH53" s="223">
        <v>96242.74</v>
      </c>
      <c r="CI53" s="356">
        <v>35319.949999999997</v>
      </c>
      <c r="CJ53" s="223">
        <v>35319.949999999997</v>
      </c>
      <c r="CK53" s="265"/>
      <c r="CL53" s="356">
        <v>38923.999999999993</v>
      </c>
      <c r="CM53" s="223">
        <v>30402.12</v>
      </c>
      <c r="CN53" s="356">
        <v>54630.109999999993</v>
      </c>
      <c r="CO53" s="223">
        <v>54430.32</v>
      </c>
      <c r="CP53" s="356">
        <v>53913.38</v>
      </c>
      <c r="CQ53" s="223">
        <v>53913.38</v>
      </c>
      <c r="CR53" s="356">
        <v>152541.09</v>
      </c>
      <c r="CS53" s="223">
        <v>101679.31999999999</v>
      </c>
      <c r="CT53" s="356">
        <v>53071.14</v>
      </c>
      <c r="CU53" s="223">
        <v>52886.479999999996</v>
      </c>
      <c r="CV53" s="356">
        <v>108786.89</v>
      </c>
      <c r="CW53" s="223">
        <v>107350.88</v>
      </c>
      <c r="CX53" s="356">
        <v>379125.92</v>
      </c>
      <c r="CY53" s="223">
        <v>349729.95</v>
      </c>
      <c r="CZ53" s="356">
        <v>325411.79999999993</v>
      </c>
      <c r="DA53" s="223">
        <v>316362.03999999992</v>
      </c>
      <c r="DB53" s="356">
        <v>149052.75</v>
      </c>
      <c r="DC53" s="223">
        <v>148290.15</v>
      </c>
      <c r="DD53" s="356">
        <v>304820.62</v>
      </c>
      <c r="DE53" s="223">
        <v>254812.24000000002</v>
      </c>
      <c r="DF53" s="356">
        <v>52345.13</v>
      </c>
      <c r="DG53" s="223">
        <v>52330.78</v>
      </c>
      <c r="DH53" s="356">
        <v>36143.879999999997</v>
      </c>
      <c r="DI53" s="223">
        <v>36143.879999999997</v>
      </c>
      <c r="DJ53" s="265"/>
      <c r="DK53" s="356">
        <v>74110.009999999995</v>
      </c>
      <c r="DL53" s="223">
        <v>45111.979999999989</v>
      </c>
      <c r="DM53" s="356">
        <v>38282.26</v>
      </c>
      <c r="DN53" s="223">
        <v>35748.19</v>
      </c>
      <c r="DO53" s="356">
        <v>210810.29</v>
      </c>
      <c r="DP53" s="223">
        <v>88930.87</v>
      </c>
      <c r="DQ53" s="265"/>
      <c r="DR53" s="356">
        <v>37502.42</v>
      </c>
      <c r="DS53" s="223">
        <v>24015.83</v>
      </c>
      <c r="DT53" s="356">
        <v>52050.119999999995</v>
      </c>
      <c r="DU53" s="223">
        <v>13458.79</v>
      </c>
      <c r="DV53" s="356">
        <v>80622.22</v>
      </c>
      <c r="DW53" s="223">
        <v>69198.92</v>
      </c>
      <c r="DX53" s="265"/>
      <c r="DY53" s="356">
        <v>213366.1</v>
      </c>
      <c r="DZ53" s="223">
        <v>191620.51</v>
      </c>
      <c r="EA53" s="356">
        <v>250912.42</v>
      </c>
      <c r="EB53" s="223">
        <v>238857.93999999997</v>
      </c>
      <c r="EC53" s="356">
        <v>230651.84999999998</v>
      </c>
      <c r="ED53" s="223">
        <v>200023.00999999998</v>
      </c>
      <c r="EE53" s="265"/>
      <c r="EF53" s="356">
        <v>325047.75</v>
      </c>
      <c r="EG53" s="223">
        <v>297170.79000000004</v>
      </c>
      <c r="EH53" s="356">
        <v>126326.27</v>
      </c>
      <c r="EI53" s="223">
        <v>63310.93</v>
      </c>
      <c r="EJ53" s="356">
        <v>78595.67</v>
      </c>
      <c r="EK53" s="223">
        <v>59531.69</v>
      </c>
      <c r="EL53" s="265"/>
      <c r="EM53" s="356">
        <v>96344.53</v>
      </c>
      <c r="EN53" s="223">
        <v>62845.689999999995</v>
      </c>
      <c r="EO53" s="356">
        <v>79036.62999999999</v>
      </c>
      <c r="EP53" s="223">
        <v>61944.84</v>
      </c>
      <c r="EQ53" s="356">
        <v>101079.89</v>
      </c>
      <c r="ER53" s="223">
        <v>83953.06</v>
      </c>
      <c r="ES53" s="265"/>
      <c r="ET53" s="356">
        <v>192540.55</v>
      </c>
      <c r="EU53" s="223">
        <v>115998.1</v>
      </c>
      <c r="EV53" s="356">
        <v>127232.31000000003</v>
      </c>
      <c r="EW53" s="223">
        <v>100607.18000000002</v>
      </c>
      <c r="EX53" s="356">
        <v>230335.29999999996</v>
      </c>
      <c r="EY53" s="223">
        <v>196686.79999999996</v>
      </c>
      <c r="EZ53" s="265"/>
      <c r="FA53" s="356">
        <v>509301.11000000004</v>
      </c>
      <c r="FB53" s="223">
        <v>392020.52</v>
      </c>
      <c r="FC53" s="356">
        <v>477690.60000000003</v>
      </c>
      <c r="FD53" s="223">
        <v>405244.93</v>
      </c>
      <c r="FE53" s="356">
        <v>325619.57</v>
      </c>
      <c r="FF53" s="223">
        <v>278796.56000000006</v>
      </c>
      <c r="FG53" s="265"/>
      <c r="FH53" s="356">
        <v>380853.56000000006</v>
      </c>
      <c r="FI53" s="223">
        <v>262125.08000000005</v>
      </c>
      <c r="FJ53" s="356">
        <v>140739.62000000002</v>
      </c>
      <c r="FK53" s="223">
        <v>109607.5</v>
      </c>
      <c r="FL53" s="356">
        <v>133451.19999999998</v>
      </c>
      <c r="FM53" s="223">
        <v>100476.19</v>
      </c>
      <c r="FN53" s="356">
        <v>336503.43000000005</v>
      </c>
      <c r="FO53" s="223">
        <v>281822.69</v>
      </c>
      <c r="FP53" s="356">
        <v>210821.9</v>
      </c>
      <c r="FQ53" s="223">
        <v>126318.31999999999</v>
      </c>
      <c r="FR53" s="356">
        <v>173747.05000000002</v>
      </c>
      <c r="FS53" s="223">
        <v>134654.29</v>
      </c>
      <c r="FT53" s="265"/>
      <c r="FU53" s="356">
        <v>190870.85</v>
      </c>
      <c r="FV53" s="223">
        <v>140358.68</v>
      </c>
      <c r="FW53" s="356">
        <v>139786.75999999998</v>
      </c>
      <c r="FX53" s="223">
        <v>119374.89</v>
      </c>
      <c r="FY53" s="356">
        <v>235451.76</v>
      </c>
      <c r="FZ53" s="223">
        <v>169977</v>
      </c>
      <c r="GA53" s="265"/>
      <c r="GB53" s="356">
        <v>602265.86</v>
      </c>
      <c r="GC53" s="223">
        <v>446484.94999999995</v>
      </c>
      <c r="GD53" s="356">
        <v>377357.79000000004</v>
      </c>
      <c r="GE53" s="223">
        <v>310445.71000000002</v>
      </c>
      <c r="GF53" s="356">
        <v>304306.18</v>
      </c>
      <c r="GG53" s="223">
        <v>250207.69</v>
      </c>
      <c r="GH53" s="265"/>
      <c r="GI53" s="356">
        <v>764846.44</v>
      </c>
      <c r="GJ53" s="223">
        <v>519656.13</v>
      </c>
      <c r="GK53" s="356">
        <v>164966.83000000002</v>
      </c>
      <c r="GL53" s="223">
        <v>114100.44</v>
      </c>
      <c r="GM53" s="356">
        <v>150762.15</v>
      </c>
      <c r="GN53" s="223">
        <v>84722.209999999992</v>
      </c>
      <c r="GO53" s="356">
        <v>160921.91999999998</v>
      </c>
      <c r="GP53" s="223">
        <v>76397.75</v>
      </c>
      <c r="GQ53" s="356">
        <v>267227.70999999996</v>
      </c>
      <c r="GR53" s="223">
        <v>212713.77</v>
      </c>
      <c r="GS53" s="356">
        <v>151110.16000000003</v>
      </c>
      <c r="GT53" s="223">
        <v>101938.5</v>
      </c>
      <c r="GU53" s="265"/>
      <c r="GV53" s="356">
        <v>226952.93</v>
      </c>
      <c r="GW53" s="223">
        <v>138973.47</v>
      </c>
      <c r="GX53" s="356">
        <v>191407.58000000002</v>
      </c>
      <c r="GY53" s="223">
        <v>128433.12000000001</v>
      </c>
      <c r="GZ53" s="356">
        <v>246992.26999999996</v>
      </c>
      <c r="HA53" s="223">
        <v>188327.64</v>
      </c>
      <c r="HB53" s="265"/>
      <c r="HC53" s="356">
        <v>749907.40999999992</v>
      </c>
      <c r="HD53" s="223">
        <v>556181.91999999993</v>
      </c>
      <c r="HE53" s="356">
        <v>507518.5</v>
      </c>
      <c r="HF53" s="223">
        <v>416059.68000000005</v>
      </c>
      <c r="HG53" s="356">
        <v>370451.83</v>
      </c>
      <c r="HH53" s="223">
        <v>290327.92000000004</v>
      </c>
      <c r="HI53" s="265"/>
      <c r="HJ53" s="356">
        <v>626427.49</v>
      </c>
      <c r="HK53" s="223">
        <v>478140.77000000008</v>
      </c>
      <c r="HL53" s="356">
        <v>196293.05</v>
      </c>
      <c r="HM53" s="223">
        <v>130597.74999999999</v>
      </c>
      <c r="HN53" s="356">
        <v>173098.46999999997</v>
      </c>
      <c r="HO53" s="223">
        <v>96609.219999999987</v>
      </c>
      <c r="HP53" s="265"/>
      <c r="HQ53" s="356">
        <v>303661.48999999993</v>
      </c>
      <c r="HR53" s="223">
        <v>172524.97000000003</v>
      </c>
      <c r="HS53" s="356">
        <v>149746.14000000001</v>
      </c>
      <c r="HT53" s="223">
        <v>88153.53</v>
      </c>
      <c r="HU53" s="356">
        <v>131310.97</v>
      </c>
      <c r="HV53" s="223">
        <v>66107.009999999995</v>
      </c>
      <c r="HW53" s="265"/>
      <c r="HX53" s="356">
        <v>328796.32</v>
      </c>
      <c r="HY53" s="223">
        <v>171869.65</v>
      </c>
      <c r="HZ53" s="356">
        <v>188336.59</v>
      </c>
      <c r="IA53" s="223">
        <v>125901.53</v>
      </c>
      <c r="IB53" s="356">
        <v>310320.01</v>
      </c>
      <c r="IC53" s="223">
        <v>240730.26000000004</v>
      </c>
      <c r="ID53" s="265"/>
      <c r="IE53" s="356">
        <v>620906.35000000009</v>
      </c>
      <c r="IF53" s="223">
        <v>495438.36</v>
      </c>
      <c r="IG53" s="356">
        <v>477133.4</v>
      </c>
      <c r="IH53" s="223">
        <v>351109.3</v>
      </c>
      <c r="II53" s="356">
        <v>311695.44999999995</v>
      </c>
      <c r="IJ53" s="223">
        <v>253352.43</v>
      </c>
      <c r="IK53" s="265"/>
      <c r="IL53" s="356">
        <v>807289.98</v>
      </c>
      <c r="IM53" s="223">
        <v>639124.71</v>
      </c>
      <c r="IN53" s="356">
        <v>178671.63999999998</v>
      </c>
      <c r="IO53" s="223">
        <v>120577.55</v>
      </c>
      <c r="IP53" s="356">
        <v>176745.04</v>
      </c>
      <c r="IQ53" s="223">
        <v>116456.76000000001</v>
      </c>
      <c r="IR53" s="388"/>
      <c r="IS53" s="356">
        <v>247903.76</v>
      </c>
      <c r="IT53" s="223">
        <v>147764.94</v>
      </c>
      <c r="IU53" s="356">
        <v>220931.47</v>
      </c>
      <c r="IV53" s="223">
        <v>143596.18</v>
      </c>
      <c r="IW53" s="356">
        <v>192403.37</v>
      </c>
      <c r="IX53" s="223">
        <v>136594.21</v>
      </c>
      <c r="IY53" s="265"/>
      <c r="IZ53" s="356">
        <v>281220.68000000005</v>
      </c>
      <c r="JA53" s="223">
        <v>185418.14</v>
      </c>
      <c r="JB53" s="356">
        <v>201676.49</v>
      </c>
      <c r="JC53" s="223">
        <v>142829.99</v>
      </c>
      <c r="JD53" s="356">
        <v>447758.56000000006</v>
      </c>
      <c r="JE53" s="223">
        <v>375049.49000000005</v>
      </c>
      <c r="JF53" s="265"/>
      <c r="JG53" s="356"/>
      <c r="JH53" s="223"/>
      <c r="JI53" s="356"/>
      <c r="JJ53" s="223"/>
      <c r="JK53" s="356"/>
      <c r="JL53" s="223"/>
      <c r="JM53" s="265"/>
      <c r="JN53" s="356"/>
      <c r="JO53" s="223"/>
      <c r="JP53" s="356"/>
      <c r="JQ53" s="223"/>
      <c r="JR53" s="356"/>
      <c r="JS53" s="223"/>
    </row>
    <row r="54" spans="1:279">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6">
        <v>403642.67999999993</v>
      </c>
      <c r="BP54" s="223">
        <v>382266.12</v>
      </c>
      <c r="BQ54" s="356">
        <v>329856.07</v>
      </c>
      <c r="BR54" s="223">
        <v>314983.40999999997</v>
      </c>
      <c r="BS54" s="356">
        <v>454251.69</v>
      </c>
      <c r="BT54" s="223">
        <v>440539.22000000003</v>
      </c>
      <c r="BU54" s="356">
        <v>550770.54</v>
      </c>
      <c r="BV54" s="223">
        <v>543422.59000000008</v>
      </c>
      <c r="BW54" s="356">
        <v>847746.83</v>
      </c>
      <c r="BX54" s="223">
        <v>832184.62999999989</v>
      </c>
      <c r="BY54" s="356">
        <v>1481730.79</v>
      </c>
      <c r="BZ54" s="223">
        <v>1458409.39</v>
      </c>
      <c r="CA54" s="356">
        <v>1548141.17</v>
      </c>
      <c r="CB54" s="223">
        <v>1525505.76</v>
      </c>
      <c r="CC54" s="356">
        <v>1276459.21</v>
      </c>
      <c r="CD54" s="223">
        <v>1258708.8</v>
      </c>
      <c r="CE54" s="356">
        <v>1096748.67</v>
      </c>
      <c r="CF54" s="223">
        <v>1085015.3199999998</v>
      </c>
      <c r="CG54" s="356">
        <v>672186.91999999993</v>
      </c>
      <c r="CH54" s="223">
        <v>646907.16999999993</v>
      </c>
      <c r="CI54" s="356">
        <v>503035.18</v>
      </c>
      <c r="CJ54" s="223">
        <v>496377.68</v>
      </c>
      <c r="CK54" s="265"/>
      <c r="CL54" s="356">
        <v>331237.32</v>
      </c>
      <c r="CM54" s="223">
        <v>326961.06</v>
      </c>
      <c r="CN54" s="356">
        <v>450209.62</v>
      </c>
      <c r="CO54" s="223">
        <v>402301.88</v>
      </c>
      <c r="CP54" s="356">
        <v>352357.46</v>
      </c>
      <c r="CQ54" s="223">
        <v>328285.76</v>
      </c>
      <c r="CR54" s="356">
        <v>473329.78</v>
      </c>
      <c r="CS54" s="223">
        <v>459370.45</v>
      </c>
      <c r="CT54" s="356">
        <v>716503.44000000006</v>
      </c>
      <c r="CU54" s="223">
        <v>701764.22000000009</v>
      </c>
      <c r="CV54" s="356">
        <v>1022412</v>
      </c>
      <c r="CW54" s="223">
        <v>997557.29999999993</v>
      </c>
      <c r="CX54" s="356">
        <v>1507870.26</v>
      </c>
      <c r="CY54" s="223">
        <v>1484811.02</v>
      </c>
      <c r="CZ54" s="356">
        <v>1512667.6800000002</v>
      </c>
      <c r="DA54" s="223">
        <v>1470892.5300000003</v>
      </c>
      <c r="DB54" s="356">
        <v>1295154.57</v>
      </c>
      <c r="DC54" s="223">
        <v>1261440.6400000001</v>
      </c>
      <c r="DD54" s="356">
        <v>1092075.1399999999</v>
      </c>
      <c r="DE54" s="223">
        <v>1053607.26</v>
      </c>
      <c r="DF54" s="356">
        <v>720989.59</v>
      </c>
      <c r="DG54" s="223">
        <v>698909.20000000007</v>
      </c>
      <c r="DH54" s="356">
        <v>526047.98</v>
      </c>
      <c r="DI54" s="223">
        <v>457303.22</v>
      </c>
      <c r="DJ54" s="265"/>
      <c r="DK54" s="356">
        <v>476395.41</v>
      </c>
      <c r="DL54" s="223">
        <v>430296.05</v>
      </c>
      <c r="DM54" s="356">
        <v>547973.6</v>
      </c>
      <c r="DN54" s="223">
        <v>466538.64999999997</v>
      </c>
      <c r="DO54" s="356">
        <v>476898.01</v>
      </c>
      <c r="DP54" s="223">
        <v>427331.44</v>
      </c>
      <c r="DQ54" s="265"/>
      <c r="DR54" s="356">
        <v>356364.24999999994</v>
      </c>
      <c r="DS54" s="223">
        <v>306802.95</v>
      </c>
      <c r="DT54" s="356">
        <v>147967.82</v>
      </c>
      <c r="DU54" s="223">
        <v>125531.55</v>
      </c>
      <c r="DV54" s="356">
        <v>256415.18</v>
      </c>
      <c r="DW54" s="223">
        <v>212504.67</v>
      </c>
      <c r="DX54" s="265"/>
      <c r="DY54" s="356">
        <v>837189.89999999991</v>
      </c>
      <c r="DZ54" s="223">
        <v>742988.38000000012</v>
      </c>
      <c r="EA54" s="356">
        <v>1398201.82</v>
      </c>
      <c r="EB54" s="223">
        <v>1258201.3500000001</v>
      </c>
      <c r="EC54" s="356">
        <v>1263889</v>
      </c>
      <c r="ED54" s="223">
        <v>1139960.24</v>
      </c>
      <c r="EE54" s="265"/>
      <c r="EF54" s="356">
        <v>1168732.21</v>
      </c>
      <c r="EG54" s="223">
        <v>1048507.7699999999</v>
      </c>
      <c r="EH54" s="356">
        <v>722949.11</v>
      </c>
      <c r="EI54" s="223">
        <v>652100.63</v>
      </c>
      <c r="EJ54" s="356">
        <v>478829.25</v>
      </c>
      <c r="EK54" s="223">
        <v>423049.99999999994</v>
      </c>
      <c r="EL54" s="265"/>
      <c r="EM54" s="356">
        <v>427478.81</v>
      </c>
      <c r="EN54" s="223">
        <v>378467.07</v>
      </c>
      <c r="EO54" s="356">
        <v>548837.34</v>
      </c>
      <c r="EP54" s="223">
        <v>498968</v>
      </c>
      <c r="EQ54" s="356">
        <v>541811.97</v>
      </c>
      <c r="ER54" s="223">
        <v>455591.45</v>
      </c>
      <c r="ES54" s="265"/>
      <c r="ET54" s="356">
        <v>762573.29</v>
      </c>
      <c r="EU54" s="223">
        <v>698497.95</v>
      </c>
      <c r="EV54" s="356">
        <v>1003838.25</v>
      </c>
      <c r="EW54" s="223">
        <v>899959.2</v>
      </c>
      <c r="EX54" s="356">
        <v>1213042.0999999999</v>
      </c>
      <c r="EY54" s="223">
        <v>1104776.6299999999</v>
      </c>
      <c r="EZ54" s="265"/>
      <c r="FA54" s="356">
        <v>2045258.8100000003</v>
      </c>
      <c r="FB54" s="223">
        <v>1837735.49</v>
      </c>
      <c r="FC54" s="356">
        <v>2442392.5299999998</v>
      </c>
      <c r="FD54" s="223">
        <v>2223224.6999999997</v>
      </c>
      <c r="FE54" s="356">
        <v>1784910.3499999999</v>
      </c>
      <c r="FF54" s="223">
        <v>1581304.4200000002</v>
      </c>
      <c r="FG54" s="265"/>
      <c r="FH54" s="356">
        <v>1524803.9599999997</v>
      </c>
      <c r="FI54" s="223">
        <v>1344833.1099999996</v>
      </c>
      <c r="FJ54" s="356">
        <v>912331.99000000011</v>
      </c>
      <c r="FK54" s="223">
        <v>802970.38000000012</v>
      </c>
      <c r="FL54" s="356">
        <v>681719.04</v>
      </c>
      <c r="FM54" s="223">
        <v>578456.03</v>
      </c>
      <c r="FN54" s="356">
        <v>698017.82000000007</v>
      </c>
      <c r="FO54" s="223">
        <v>611596.87</v>
      </c>
      <c r="FP54" s="356">
        <v>739538.51</v>
      </c>
      <c r="FQ54" s="223">
        <v>641014.42999999993</v>
      </c>
      <c r="FR54" s="356">
        <v>768933.24</v>
      </c>
      <c r="FS54" s="223">
        <v>680129.75</v>
      </c>
      <c r="FT54" s="265"/>
      <c r="FU54" s="356">
        <v>855547.37000000011</v>
      </c>
      <c r="FV54" s="223">
        <v>783672.96000000008</v>
      </c>
      <c r="FW54" s="356">
        <v>990767.95</v>
      </c>
      <c r="FX54" s="223">
        <v>890299.07999999984</v>
      </c>
      <c r="FY54" s="356">
        <v>1277978.01</v>
      </c>
      <c r="FZ54" s="223">
        <v>1137587.69</v>
      </c>
      <c r="GA54" s="265"/>
      <c r="GB54" s="356">
        <v>2247362.3699999996</v>
      </c>
      <c r="GC54" s="223">
        <v>1983277.19</v>
      </c>
      <c r="GD54" s="356">
        <v>2189909.59</v>
      </c>
      <c r="GE54" s="223">
        <v>1981261.5799999998</v>
      </c>
      <c r="GF54" s="356">
        <v>1580986.6900000002</v>
      </c>
      <c r="GG54" s="223">
        <v>1386214.68</v>
      </c>
      <c r="GH54" s="265"/>
      <c r="GI54" s="356">
        <v>1605157.32</v>
      </c>
      <c r="GJ54" s="223">
        <v>1411870.3499999999</v>
      </c>
      <c r="GK54" s="356">
        <v>1023436.94</v>
      </c>
      <c r="GL54" s="223">
        <v>878189.8600000001</v>
      </c>
      <c r="GM54" s="356">
        <v>643292.19999999995</v>
      </c>
      <c r="GN54" s="223">
        <v>526111.33000000007</v>
      </c>
      <c r="GO54" s="356">
        <v>657429.05000000005</v>
      </c>
      <c r="GP54" s="223">
        <v>559373.01</v>
      </c>
      <c r="GQ54" s="356">
        <v>726381.31</v>
      </c>
      <c r="GR54" s="223">
        <v>633253.79</v>
      </c>
      <c r="GS54" s="356">
        <v>680517.06</v>
      </c>
      <c r="GT54" s="223">
        <v>579774.38</v>
      </c>
      <c r="GU54" s="265"/>
      <c r="GV54" s="356">
        <v>828910.28</v>
      </c>
      <c r="GW54" s="223">
        <v>715006.08</v>
      </c>
      <c r="GX54" s="356">
        <v>995171.70000000007</v>
      </c>
      <c r="GY54" s="223">
        <v>876684.17</v>
      </c>
      <c r="GZ54" s="356">
        <v>1275452.69</v>
      </c>
      <c r="HA54" s="223">
        <v>1159455.3799999999</v>
      </c>
      <c r="HB54" s="265"/>
      <c r="HC54" s="356">
        <v>2361868.4200000004</v>
      </c>
      <c r="HD54" s="223">
        <v>2173161.9800000004</v>
      </c>
      <c r="HE54" s="356">
        <v>2665792.8299999996</v>
      </c>
      <c r="HF54" s="223">
        <v>2310126.2699999996</v>
      </c>
      <c r="HG54" s="356">
        <v>1912427.5799999998</v>
      </c>
      <c r="HH54" s="223">
        <v>1721853.81</v>
      </c>
      <c r="HI54" s="265"/>
      <c r="HJ54" s="356">
        <v>1839966.0999999999</v>
      </c>
      <c r="HK54" s="223">
        <v>1666902.74</v>
      </c>
      <c r="HL54" s="356">
        <v>1115224.23</v>
      </c>
      <c r="HM54" s="223">
        <v>918725.59</v>
      </c>
      <c r="HN54" s="356">
        <v>627563.16</v>
      </c>
      <c r="HO54" s="223">
        <v>524351.7699999999</v>
      </c>
      <c r="HP54" s="265"/>
      <c r="HQ54" s="356">
        <v>728982.43</v>
      </c>
      <c r="HR54" s="223">
        <v>642562.42000000004</v>
      </c>
      <c r="HS54" s="356">
        <v>675070.83</v>
      </c>
      <c r="HT54" s="223">
        <v>590659.07999999996</v>
      </c>
      <c r="HU54" s="356">
        <v>762778.63</v>
      </c>
      <c r="HV54" s="223">
        <v>669773.41</v>
      </c>
      <c r="HW54" s="265"/>
      <c r="HX54" s="356">
        <v>1102344.5499999998</v>
      </c>
      <c r="HY54" s="223">
        <v>870386.3600000001</v>
      </c>
      <c r="HZ54" s="356">
        <v>1252154.1800000002</v>
      </c>
      <c r="IA54" s="223">
        <v>1047965.8999999999</v>
      </c>
      <c r="IB54" s="356">
        <v>1352456.6400000001</v>
      </c>
      <c r="IC54" s="223">
        <v>1225669.8</v>
      </c>
      <c r="ID54" s="265"/>
      <c r="IE54" s="356">
        <v>2360035.09</v>
      </c>
      <c r="IF54" s="223">
        <v>2146164.9500000007</v>
      </c>
      <c r="IG54" s="356">
        <v>2495924.2400000007</v>
      </c>
      <c r="IH54" s="223">
        <v>2269360.6300000004</v>
      </c>
      <c r="II54" s="356">
        <v>1747343.9500000002</v>
      </c>
      <c r="IJ54" s="223">
        <v>1577234.18</v>
      </c>
      <c r="IK54" s="265"/>
      <c r="IL54" s="356">
        <v>1942460.8</v>
      </c>
      <c r="IM54" s="223">
        <v>1777998.9999999998</v>
      </c>
      <c r="IN54" s="356">
        <v>1190143.6099999999</v>
      </c>
      <c r="IO54" s="223">
        <v>1033072.15</v>
      </c>
      <c r="IP54" s="356">
        <v>694834.04</v>
      </c>
      <c r="IQ54" s="223">
        <v>628119.20000000007</v>
      </c>
      <c r="IR54" s="388"/>
      <c r="IS54" s="356">
        <v>889266.85</v>
      </c>
      <c r="IT54" s="223">
        <v>682938.5</v>
      </c>
      <c r="IU54" s="356">
        <v>816382.65</v>
      </c>
      <c r="IV54" s="223">
        <v>725755.24</v>
      </c>
      <c r="IW54" s="356">
        <v>787485.88</v>
      </c>
      <c r="IX54" s="223">
        <v>654301.73</v>
      </c>
      <c r="IY54" s="265"/>
      <c r="IZ54" s="356">
        <v>938404.39000000013</v>
      </c>
      <c r="JA54" s="223">
        <v>865737.41</v>
      </c>
      <c r="JB54" s="356">
        <v>1074037.1599999999</v>
      </c>
      <c r="JC54" s="223">
        <v>952132.33</v>
      </c>
      <c r="JD54" s="356">
        <v>1450620.6800000002</v>
      </c>
      <c r="JE54" s="223">
        <v>1302444.1599999999</v>
      </c>
      <c r="JF54" s="265"/>
      <c r="JG54" s="356"/>
      <c r="JH54" s="223"/>
      <c r="JI54" s="356"/>
      <c r="JJ54" s="223"/>
      <c r="JK54" s="356"/>
      <c r="JL54" s="223"/>
      <c r="JM54" s="265"/>
      <c r="JN54" s="356"/>
      <c r="JO54" s="223"/>
      <c r="JP54" s="356"/>
      <c r="JQ54" s="223"/>
      <c r="JR54" s="356"/>
      <c r="JS54" s="223"/>
    </row>
    <row r="55" spans="1:279" ht="13.8"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6">
        <v>870966.96</v>
      </c>
      <c r="BP55" s="223">
        <v>819472.28999999992</v>
      </c>
      <c r="BQ55" s="356">
        <v>1037980.0299999999</v>
      </c>
      <c r="BR55" s="223">
        <v>938692.06</v>
      </c>
      <c r="BS55" s="356">
        <v>963012.29000000015</v>
      </c>
      <c r="BT55" s="223">
        <v>933983.38000000012</v>
      </c>
      <c r="BU55" s="356">
        <v>518389.53000000009</v>
      </c>
      <c r="BV55" s="223">
        <v>506000.56000000006</v>
      </c>
      <c r="BW55" s="356">
        <v>864445.08</v>
      </c>
      <c r="BX55" s="223">
        <v>839193.39999999991</v>
      </c>
      <c r="BY55" s="356">
        <v>2191395.73</v>
      </c>
      <c r="BZ55" s="223">
        <v>2034633.3</v>
      </c>
      <c r="CA55" s="356">
        <v>2514342.41</v>
      </c>
      <c r="CB55" s="223">
        <v>2475310.33</v>
      </c>
      <c r="CC55" s="356">
        <v>2221066.31</v>
      </c>
      <c r="CD55" s="223">
        <v>2195814.67</v>
      </c>
      <c r="CE55" s="356">
        <v>3577704.93</v>
      </c>
      <c r="CF55" s="223">
        <v>2658752.7000000002</v>
      </c>
      <c r="CG55" s="356">
        <v>684243.66</v>
      </c>
      <c r="CH55" s="223">
        <v>657970.66</v>
      </c>
      <c r="CI55" s="356">
        <v>518038.86</v>
      </c>
      <c r="CJ55" s="223">
        <v>514490.5</v>
      </c>
      <c r="CK55" s="265"/>
      <c r="CL55" s="356">
        <v>1085109.78</v>
      </c>
      <c r="CM55" s="223">
        <v>1059424.2299999997</v>
      </c>
      <c r="CN55" s="356">
        <v>1026772.9199999999</v>
      </c>
      <c r="CO55" s="223">
        <v>1018887.36</v>
      </c>
      <c r="CP55" s="356">
        <v>1302825.49</v>
      </c>
      <c r="CQ55" s="223">
        <v>1249097.96</v>
      </c>
      <c r="CR55" s="356">
        <v>1189551.0500000003</v>
      </c>
      <c r="CS55" s="223">
        <v>1147554.6000000001</v>
      </c>
      <c r="CT55" s="356">
        <v>650984.04</v>
      </c>
      <c r="CU55" s="223">
        <v>630333.37</v>
      </c>
      <c r="CV55" s="356">
        <v>1089876.53</v>
      </c>
      <c r="CW55" s="223">
        <v>1049122.33</v>
      </c>
      <c r="CX55" s="356">
        <v>2962867.7699999996</v>
      </c>
      <c r="CY55" s="223">
        <v>2869089.13</v>
      </c>
      <c r="CZ55" s="356">
        <v>3483656.36</v>
      </c>
      <c r="DA55" s="223">
        <v>3444920.98</v>
      </c>
      <c r="DB55" s="356">
        <v>3003658.8800000004</v>
      </c>
      <c r="DC55" s="223">
        <v>2854458.1500000008</v>
      </c>
      <c r="DD55" s="356">
        <v>2799133.0700000003</v>
      </c>
      <c r="DE55" s="223">
        <v>2630727.31</v>
      </c>
      <c r="DF55" s="356">
        <v>912967.49</v>
      </c>
      <c r="DG55" s="223">
        <v>910568.28</v>
      </c>
      <c r="DH55" s="356">
        <v>646983.17000000004</v>
      </c>
      <c r="DI55" s="223">
        <v>609336.93999999994</v>
      </c>
      <c r="DJ55" s="265"/>
      <c r="DK55" s="356">
        <v>1140827.6600000001</v>
      </c>
      <c r="DL55" s="223">
        <v>1089230.58</v>
      </c>
      <c r="DM55" s="356">
        <v>1244304.68</v>
      </c>
      <c r="DN55" s="223">
        <v>1211943.1499999999</v>
      </c>
      <c r="DO55" s="356">
        <v>1209531.47</v>
      </c>
      <c r="DP55" s="223">
        <v>1187933.18</v>
      </c>
      <c r="DQ55" s="265"/>
      <c r="DR55" s="356">
        <v>524992.15999999992</v>
      </c>
      <c r="DS55" s="223">
        <v>468472.53</v>
      </c>
      <c r="DT55" s="356">
        <v>24883.96</v>
      </c>
      <c r="DU55" s="223">
        <v>23564.959999999999</v>
      </c>
      <c r="DV55" s="356">
        <v>103773.78000000001</v>
      </c>
      <c r="DW55" s="223">
        <v>87056</v>
      </c>
      <c r="DX55" s="265"/>
      <c r="DY55" s="356">
        <v>2532153.29</v>
      </c>
      <c r="DZ55" s="223">
        <v>2401421.65</v>
      </c>
      <c r="EA55" s="356">
        <v>4358827.0600000005</v>
      </c>
      <c r="EB55" s="223">
        <v>3961896.5500000007</v>
      </c>
      <c r="EC55" s="356">
        <v>4338204.22</v>
      </c>
      <c r="ED55" s="223">
        <v>4063376.15</v>
      </c>
      <c r="EE55" s="265"/>
      <c r="EF55" s="356">
        <v>4813713.6499999994</v>
      </c>
      <c r="EG55" s="223">
        <v>4276196.8999999994</v>
      </c>
      <c r="EH55" s="356">
        <v>1906538.92</v>
      </c>
      <c r="EI55" s="223">
        <v>1802925.63</v>
      </c>
      <c r="EJ55" s="356">
        <v>966093.64</v>
      </c>
      <c r="EK55" s="223">
        <v>940202.05999999994</v>
      </c>
      <c r="EL55" s="265"/>
      <c r="EM55" s="356">
        <v>2265319.5099999998</v>
      </c>
      <c r="EN55" s="223">
        <v>2061908.21</v>
      </c>
      <c r="EO55" s="356">
        <v>2580009.67</v>
      </c>
      <c r="EP55" s="223">
        <v>2304860.02</v>
      </c>
      <c r="EQ55" s="356">
        <v>2676856.1700000004</v>
      </c>
      <c r="ER55" s="223">
        <v>2442715.37</v>
      </c>
      <c r="ES55" s="265"/>
      <c r="ET55" s="356">
        <v>3584777.64</v>
      </c>
      <c r="EU55" s="223">
        <v>3216022.77</v>
      </c>
      <c r="EV55" s="356">
        <v>2023703.2900000003</v>
      </c>
      <c r="EW55" s="223">
        <v>1812964.28</v>
      </c>
      <c r="EX55" s="356">
        <v>2886907.6300000004</v>
      </c>
      <c r="EY55" s="223">
        <v>2742565.29</v>
      </c>
      <c r="EZ55" s="265"/>
      <c r="FA55" s="356">
        <v>6480346.620000002</v>
      </c>
      <c r="FB55" s="223">
        <v>5750254.7200000007</v>
      </c>
      <c r="FC55" s="356">
        <v>5651532.1499999994</v>
      </c>
      <c r="FD55" s="223">
        <v>5196184.74</v>
      </c>
      <c r="FE55" s="356">
        <v>4990906.6800000006</v>
      </c>
      <c r="FF55" s="223">
        <v>4590919.1100000003</v>
      </c>
      <c r="FG55" s="265"/>
      <c r="FH55" s="356">
        <v>5371175</v>
      </c>
      <c r="FI55" s="223">
        <v>4740980.8699999992</v>
      </c>
      <c r="FJ55" s="356">
        <v>2181518.58</v>
      </c>
      <c r="FK55" s="223">
        <v>2067929.53</v>
      </c>
      <c r="FL55" s="356">
        <v>1298496.1100000001</v>
      </c>
      <c r="FM55" s="223">
        <v>1278831.9300000002</v>
      </c>
      <c r="FN55" s="356">
        <v>2677642.8299999996</v>
      </c>
      <c r="FO55" s="223">
        <v>2518969.7099999995</v>
      </c>
      <c r="FP55" s="356">
        <v>2456158.4300000002</v>
      </c>
      <c r="FQ55" s="223">
        <v>2390700.6800000002</v>
      </c>
      <c r="FR55" s="356">
        <v>2770262.1199999996</v>
      </c>
      <c r="FS55" s="223">
        <v>2698281.3399999994</v>
      </c>
      <c r="FT55" s="265"/>
      <c r="FU55" s="356">
        <v>3095748.2999999989</v>
      </c>
      <c r="FV55" s="223">
        <v>2884325.8799999994</v>
      </c>
      <c r="FW55" s="356">
        <v>1392591.83</v>
      </c>
      <c r="FX55" s="223">
        <v>1381701.9400000002</v>
      </c>
      <c r="FY55" s="356">
        <v>2325134.6699999995</v>
      </c>
      <c r="FZ55" s="223">
        <v>2251292.9299999992</v>
      </c>
      <c r="GA55" s="265"/>
      <c r="GB55" s="356">
        <v>5080048.0999999987</v>
      </c>
      <c r="GC55" s="223">
        <v>4752314.43</v>
      </c>
      <c r="GD55" s="356">
        <v>4673595.3000000007</v>
      </c>
      <c r="GE55" s="223">
        <v>4509744.1900000004</v>
      </c>
      <c r="GF55" s="356">
        <v>3955997.0599999996</v>
      </c>
      <c r="GG55" s="223">
        <v>3750816.17</v>
      </c>
      <c r="GH55" s="265"/>
      <c r="GI55" s="356">
        <v>6109222.29</v>
      </c>
      <c r="GJ55" s="223">
        <v>5473235.6600000001</v>
      </c>
      <c r="GK55" s="356">
        <v>2068416.08</v>
      </c>
      <c r="GL55" s="223">
        <v>2018036.1300000001</v>
      </c>
      <c r="GM55" s="356">
        <v>1156014.69</v>
      </c>
      <c r="GN55" s="223">
        <v>1129276.9099999999</v>
      </c>
      <c r="GO55" s="356">
        <v>2257093.91</v>
      </c>
      <c r="GP55" s="223">
        <v>2086021.4400000004</v>
      </c>
      <c r="GQ55" s="356">
        <v>2498917.14</v>
      </c>
      <c r="GR55" s="223">
        <v>2470686.12</v>
      </c>
      <c r="GS55" s="356">
        <v>2280294.31</v>
      </c>
      <c r="GT55" s="223">
        <v>2210038.42</v>
      </c>
      <c r="GU55" s="265"/>
      <c r="GV55" s="356">
        <v>2877733.67</v>
      </c>
      <c r="GW55" s="223">
        <v>2625561.4000000004</v>
      </c>
      <c r="GX55" s="356">
        <v>1442587.2099999995</v>
      </c>
      <c r="GY55" s="223">
        <v>1411742.9799999997</v>
      </c>
      <c r="GZ55" s="356">
        <v>2137196.36</v>
      </c>
      <c r="HA55" s="223">
        <v>2052056.5899999999</v>
      </c>
      <c r="HB55" s="265"/>
      <c r="HC55" s="356">
        <v>5224988.2399999993</v>
      </c>
      <c r="HD55" s="223">
        <v>4763418.76</v>
      </c>
      <c r="HE55" s="356">
        <v>5571565.5899999999</v>
      </c>
      <c r="HF55" s="223">
        <v>5215552.96</v>
      </c>
      <c r="HG55" s="356">
        <v>4380604.3900000006</v>
      </c>
      <c r="HH55" s="223">
        <v>4122510.7700000005</v>
      </c>
      <c r="HI55" s="265"/>
      <c r="HJ55" s="356">
        <v>6678389.7399999993</v>
      </c>
      <c r="HK55" s="223">
        <v>5928255.1799999988</v>
      </c>
      <c r="HL55" s="356">
        <v>1882110.5399999996</v>
      </c>
      <c r="HM55" s="223">
        <v>1725445.3899999997</v>
      </c>
      <c r="HN55" s="356">
        <v>1137540.4400000002</v>
      </c>
      <c r="HO55" s="223">
        <v>1128158.8500000001</v>
      </c>
      <c r="HP55" s="265"/>
      <c r="HQ55" s="356">
        <v>3090900.25</v>
      </c>
      <c r="HR55" s="223">
        <v>2613847.4400000004</v>
      </c>
      <c r="HS55" s="356">
        <v>2923808.6500000004</v>
      </c>
      <c r="HT55" s="223">
        <v>2776567.71</v>
      </c>
      <c r="HU55" s="356">
        <v>2920571.98</v>
      </c>
      <c r="HV55" s="223">
        <v>2742037.92</v>
      </c>
      <c r="HW55" s="265"/>
      <c r="HX55" s="356">
        <v>3346603.9</v>
      </c>
      <c r="HY55" s="223">
        <v>3002291.06</v>
      </c>
      <c r="HZ55" s="356">
        <v>1895081.5400000003</v>
      </c>
      <c r="IA55" s="223">
        <v>1724234.36</v>
      </c>
      <c r="IB55" s="356">
        <v>3094304.3600000003</v>
      </c>
      <c r="IC55" s="223">
        <v>2867887.92</v>
      </c>
      <c r="ID55" s="265"/>
      <c r="IE55" s="356">
        <v>4430345.9399999995</v>
      </c>
      <c r="IF55" s="223">
        <v>3837664.1799999992</v>
      </c>
      <c r="IG55" s="356">
        <v>5939471.5899999999</v>
      </c>
      <c r="IH55" s="223">
        <v>5513316.0900000008</v>
      </c>
      <c r="II55" s="356">
        <v>4618811.8599999994</v>
      </c>
      <c r="IJ55" s="223">
        <v>4257584.7799999993</v>
      </c>
      <c r="IK55" s="265"/>
      <c r="IL55" s="356">
        <v>7200653.2600000007</v>
      </c>
      <c r="IM55" s="223">
        <v>6386008.7599999998</v>
      </c>
      <c r="IN55" s="356">
        <v>2248164.9</v>
      </c>
      <c r="IO55" s="223">
        <v>2059774.78</v>
      </c>
      <c r="IP55" s="356">
        <v>1584921.7999999998</v>
      </c>
      <c r="IQ55" s="223">
        <v>1450421.1899999997</v>
      </c>
      <c r="IR55" s="388"/>
      <c r="IS55" s="356">
        <v>3134648.71</v>
      </c>
      <c r="IT55" s="223">
        <v>2828260.2199999997</v>
      </c>
      <c r="IU55" s="356">
        <v>3290911.95</v>
      </c>
      <c r="IV55" s="223">
        <v>3133431.55</v>
      </c>
      <c r="IW55" s="356">
        <v>3026886.15</v>
      </c>
      <c r="IX55" s="223">
        <v>2822757.1300000004</v>
      </c>
      <c r="IY55" s="265"/>
      <c r="IZ55" s="356">
        <v>4016921</v>
      </c>
      <c r="JA55" s="223">
        <v>3450241.41</v>
      </c>
      <c r="JB55" s="356">
        <v>2097087.75</v>
      </c>
      <c r="JC55" s="223">
        <v>1837386.7000000002</v>
      </c>
      <c r="JD55" s="356">
        <v>3336413.4699999997</v>
      </c>
      <c r="JE55" s="223">
        <v>3082008.31</v>
      </c>
      <c r="JF55" s="265"/>
      <c r="JG55" s="356"/>
      <c r="JH55" s="223"/>
      <c r="JI55" s="356"/>
      <c r="JJ55" s="223"/>
      <c r="JK55" s="356"/>
      <c r="JL55" s="223"/>
      <c r="JM55" s="265"/>
      <c r="JN55" s="356"/>
      <c r="JO55" s="223"/>
      <c r="JP55" s="356"/>
      <c r="JQ55" s="223"/>
      <c r="JR55" s="356"/>
      <c r="JS55" s="223"/>
    </row>
    <row r="56" spans="1:279" ht="13.8" thickBot="1">
      <c r="A56" s="97" t="s">
        <v>100</v>
      </c>
      <c r="B56" s="230">
        <f>SUM(B50:B55)</f>
        <v>10123870</v>
      </c>
      <c r="C56" s="231">
        <f t="shared" ref="C56:AL56" si="259">SUM(C50:C55)</f>
        <v>9636633</v>
      </c>
      <c r="D56" s="230">
        <f>SUM(D50:D55)</f>
        <v>10821040</v>
      </c>
      <c r="E56" s="231">
        <f t="shared" si="259"/>
        <v>10507915</v>
      </c>
      <c r="F56" s="230">
        <f>SUM(F50:F55)</f>
        <v>8931902</v>
      </c>
      <c r="G56" s="231">
        <f t="shared" si="259"/>
        <v>8644239</v>
      </c>
      <c r="H56" s="98">
        <f>SUM(H50:H55)</f>
        <v>9826973</v>
      </c>
      <c r="I56" s="99">
        <f t="shared" si="259"/>
        <v>9381386</v>
      </c>
      <c r="J56" s="232">
        <f>SUM(J50:J55)</f>
        <v>1965515</v>
      </c>
      <c r="K56" s="231">
        <f t="shared" si="259"/>
        <v>1901604</v>
      </c>
      <c r="L56" s="232">
        <f>SUM(L50:L55)</f>
        <v>5501776</v>
      </c>
      <c r="M56" s="231">
        <f t="shared" si="259"/>
        <v>5215541</v>
      </c>
      <c r="N56" s="159"/>
      <c r="O56" s="230">
        <f>SUM(O50:O55)</f>
        <v>3671822</v>
      </c>
      <c r="P56" s="231">
        <f t="shared" si="259"/>
        <v>3473849</v>
      </c>
      <c r="Q56" s="230">
        <f>SUM(Q50:Q55)</f>
        <v>1169089</v>
      </c>
      <c r="R56" s="231">
        <f t="shared" si="259"/>
        <v>1096085</v>
      </c>
      <c r="S56" s="232">
        <f>SUM(S50:S55)</f>
        <v>4964869</v>
      </c>
      <c r="T56" s="231">
        <f t="shared" si="259"/>
        <v>4707266</v>
      </c>
      <c r="U56" s="232">
        <f>SUM(U50:U55)</f>
        <v>4117976</v>
      </c>
      <c r="V56" s="231">
        <f t="shared" si="259"/>
        <v>3930395</v>
      </c>
      <c r="W56" s="232">
        <f>SUM(W50:W55)</f>
        <v>4103116</v>
      </c>
      <c r="X56" s="231">
        <f t="shared" si="259"/>
        <v>3747861</v>
      </c>
      <c r="Y56" s="230">
        <f>SUM(Y50:Y55)</f>
        <v>5619538</v>
      </c>
      <c r="Z56" s="231">
        <f t="shared" si="259"/>
        <v>5206042</v>
      </c>
      <c r="AA56" s="230">
        <f>SUM(AA50:AA55)</f>
        <v>12165761</v>
      </c>
      <c r="AB56" s="233">
        <f t="shared" si="259"/>
        <v>11691058</v>
      </c>
      <c r="AC56" s="230">
        <f>SUM(AC50:AC55)</f>
        <v>12349412</v>
      </c>
      <c r="AD56" s="233">
        <f t="shared" si="259"/>
        <v>11892591</v>
      </c>
      <c r="AE56" s="230">
        <f>SUM(AE50:AE55)</f>
        <v>10005124</v>
      </c>
      <c r="AF56" s="231">
        <f t="shared" si="259"/>
        <v>9631733</v>
      </c>
      <c r="AG56" s="230">
        <f>SUM(AG50:AG55)</f>
        <v>11820376</v>
      </c>
      <c r="AH56" s="231">
        <f t="shared" si="259"/>
        <v>10925732</v>
      </c>
      <c r="AI56" s="230">
        <f>SUM(AI50:AI55)</f>
        <v>5685426</v>
      </c>
      <c r="AJ56" s="231">
        <f t="shared" si="259"/>
        <v>5143247</v>
      </c>
      <c r="AK56" s="230">
        <f>SUM(AK50:AK55)</f>
        <v>3618151</v>
      </c>
      <c r="AL56" s="231">
        <f t="shared" si="259"/>
        <v>3241357</v>
      </c>
      <c r="AM56" s="265"/>
      <c r="AN56" s="230">
        <f>SUM(AN50:AN55)</f>
        <v>4013897</v>
      </c>
      <c r="AO56" s="231">
        <f t="shared" ref="AO56" si="260">SUM(AO50:AO55)</f>
        <v>3579800</v>
      </c>
      <c r="AP56" s="230">
        <f t="shared" ref="AP56:BK56" si="261">SUM(AP50:AP55)</f>
        <v>1581220</v>
      </c>
      <c r="AQ56" s="231">
        <f t="shared" si="261"/>
        <v>1473222</v>
      </c>
      <c r="AR56" s="230">
        <f t="shared" si="261"/>
        <v>5204533</v>
      </c>
      <c r="AS56" s="231">
        <f t="shared" si="261"/>
        <v>4895184</v>
      </c>
      <c r="AT56" s="230">
        <f t="shared" si="261"/>
        <v>4124458</v>
      </c>
      <c r="AU56" s="231">
        <f t="shared" si="261"/>
        <v>3838371</v>
      </c>
      <c r="AV56" s="230">
        <f t="shared" si="261"/>
        <v>4256060</v>
      </c>
      <c r="AW56" s="231">
        <f t="shared" si="261"/>
        <v>3889420</v>
      </c>
      <c r="AX56" s="230">
        <f t="shared" si="261"/>
        <v>6718706</v>
      </c>
      <c r="AY56" s="231">
        <f t="shared" si="261"/>
        <v>6355318</v>
      </c>
      <c r="AZ56" s="230">
        <f t="shared" si="261"/>
        <v>11921756</v>
      </c>
      <c r="BA56" s="231">
        <f t="shared" si="261"/>
        <v>11184906</v>
      </c>
      <c r="BB56" s="230">
        <f t="shared" si="261"/>
        <v>14021769</v>
      </c>
      <c r="BC56" s="231">
        <f t="shared" si="261"/>
        <v>13016557</v>
      </c>
      <c r="BD56" s="230">
        <f t="shared" si="261"/>
        <v>14361902</v>
      </c>
      <c r="BE56" s="231">
        <f t="shared" si="261"/>
        <v>13411805</v>
      </c>
      <c r="BF56" s="230">
        <f t="shared" si="261"/>
        <v>13678542</v>
      </c>
      <c r="BG56" s="231">
        <f t="shared" si="261"/>
        <v>12617966</v>
      </c>
      <c r="BH56" s="230">
        <f t="shared" si="261"/>
        <v>5939939</v>
      </c>
      <c r="BI56" s="231">
        <f t="shared" si="261"/>
        <v>5534561</v>
      </c>
      <c r="BJ56" s="230">
        <f t="shared" si="261"/>
        <v>3235481</v>
      </c>
      <c r="BK56" s="231">
        <f t="shared" si="261"/>
        <v>2999145</v>
      </c>
      <c r="BL56" s="265"/>
      <c r="BM56" s="230">
        <f t="shared" ref="BM56:CJ56" si="262">SUM(BM50:BM55)</f>
        <v>4034598</v>
      </c>
      <c r="BN56" s="231">
        <f t="shared" si="262"/>
        <v>3730948</v>
      </c>
      <c r="BO56" s="230">
        <f t="shared" si="262"/>
        <v>4355390.6099999994</v>
      </c>
      <c r="BP56" s="231">
        <f t="shared" si="262"/>
        <v>4155538.5500000007</v>
      </c>
      <c r="BQ56" s="230">
        <f t="shared" si="262"/>
        <v>4525611.74</v>
      </c>
      <c r="BR56" s="231">
        <f t="shared" si="262"/>
        <v>4285961.62</v>
      </c>
      <c r="BS56" s="230">
        <f t="shared" si="262"/>
        <v>5618836.1500000004</v>
      </c>
      <c r="BT56" s="231">
        <f t="shared" si="262"/>
        <v>5350809.25</v>
      </c>
      <c r="BU56" s="230">
        <f t="shared" si="262"/>
        <v>5660984.8399999999</v>
      </c>
      <c r="BV56" s="231">
        <f t="shared" si="262"/>
        <v>5403779.7799999993</v>
      </c>
      <c r="BW56" s="230">
        <f t="shared" si="262"/>
        <v>8527466.2700000014</v>
      </c>
      <c r="BX56" s="231">
        <f t="shared" si="262"/>
        <v>8167164.8299999982</v>
      </c>
      <c r="BY56" s="230">
        <f t="shared" si="262"/>
        <v>16433856.170000002</v>
      </c>
      <c r="BZ56" s="231">
        <f t="shared" si="262"/>
        <v>15646202.400000002</v>
      </c>
      <c r="CA56" s="230">
        <f t="shared" si="262"/>
        <v>16349485.190000003</v>
      </c>
      <c r="CB56" s="231">
        <f t="shared" si="262"/>
        <v>15633527.370000003</v>
      </c>
      <c r="CC56" s="230">
        <f t="shared" si="262"/>
        <v>14521617.860000001</v>
      </c>
      <c r="CD56" s="231">
        <f t="shared" si="262"/>
        <v>13833683.65</v>
      </c>
      <c r="CE56" s="230">
        <f>SUM(CE50:CE55)</f>
        <v>15455159.539999999</v>
      </c>
      <c r="CF56" s="231">
        <f t="shared" si="262"/>
        <v>13971407.34</v>
      </c>
      <c r="CG56" s="230">
        <f t="shared" si="262"/>
        <v>6316699.2199999997</v>
      </c>
      <c r="CH56" s="231">
        <f t="shared" si="262"/>
        <v>5977900.6399999997</v>
      </c>
      <c r="CI56" s="230">
        <f t="shared" si="262"/>
        <v>4010257.09</v>
      </c>
      <c r="CJ56" s="231">
        <f t="shared" si="262"/>
        <v>3838977.4100000006</v>
      </c>
      <c r="CK56" s="265"/>
      <c r="CL56" s="230">
        <f t="shared" ref="CL56:CM56" si="263">SUM(CL50:CL55)</f>
        <v>5179462.3</v>
      </c>
      <c r="CM56" s="231">
        <f t="shared" si="263"/>
        <v>4983204.7100000009</v>
      </c>
      <c r="CN56" s="230">
        <f t="shared" ref="CN56:CO56" si="264">SUM(CN50:CN55)</f>
        <v>5394684.7699999996</v>
      </c>
      <c r="CO56" s="231">
        <f t="shared" si="264"/>
        <v>5218574.95</v>
      </c>
      <c r="CP56" s="230">
        <f t="shared" ref="CP56:CQ56" si="265">SUM(CP50:CP55)</f>
        <v>5520547.9399999995</v>
      </c>
      <c r="CQ56" s="231">
        <f t="shared" si="265"/>
        <v>5280883.0299999993</v>
      </c>
      <c r="CR56" s="230">
        <f t="shared" ref="CR56:CS56" si="266">SUM(CR50:CR55)</f>
        <v>6562038.2799999993</v>
      </c>
      <c r="CS56" s="231">
        <f t="shared" si="266"/>
        <v>6190917.1900000013</v>
      </c>
      <c r="CT56" s="230">
        <f t="shared" ref="CT56:CU56" si="267">SUM(CT50:CT55)</f>
        <v>6548161.7400000002</v>
      </c>
      <c r="CU56" s="231">
        <f t="shared" si="267"/>
        <v>6280349.7100000009</v>
      </c>
      <c r="CV56" s="230">
        <f t="shared" ref="CV56:CW56" si="268">SUM(CV50:CV55)</f>
        <v>9020600.4499999993</v>
      </c>
      <c r="CW56" s="231">
        <f t="shared" si="268"/>
        <v>8686113.370000001</v>
      </c>
      <c r="CX56" s="230">
        <f t="shared" ref="CX56:CY56" si="269">SUM(CX50:CX55)</f>
        <v>18227777.349999998</v>
      </c>
      <c r="CY56" s="231">
        <f t="shared" si="269"/>
        <v>17510193.159999996</v>
      </c>
      <c r="CZ56" s="230">
        <f t="shared" ref="CZ56:DA56" si="270">SUM(CZ50:CZ55)</f>
        <v>18884981.23</v>
      </c>
      <c r="DA56" s="231">
        <f t="shared" si="270"/>
        <v>18286918.969999999</v>
      </c>
      <c r="DB56" s="230">
        <f t="shared" ref="DB56:DC56" si="271">SUM(DB50:DB55)</f>
        <v>15421712.24</v>
      </c>
      <c r="DC56" s="231">
        <f t="shared" si="271"/>
        <v>14808275.32</v>
      </c>
      <c r="DD56" s="230">
        <f t="shared" ref="DD56:DE56" si="272">SUM(DD50:DD55)</f>
        <v>15690417.5</v>
      </c>
      <c r="DE56" s="231">
        <f t="shared" si="272"/>
        <v>14778356.029999999</v>
      </c>
      <c r="DF56" s="230">
        <f t="shared" ref="DF56:DG56" si="273">SUM(DF50:DF55)</f>
        <v>6918916.3000000017</v>
      </c>
      <c r="DG56" s="231">
        <f t="shared" si="273"/>
        <v>6558699.0800000019</v>
      </c>
      <c r="DH56" s="230">
        <f t="shared" ref="DH56:DI56" si="274">SUM(DH50:DH55)</f>
        <v>4830757.7299999995</v>
      </c>
      <c r="DI56" s="231">
        <f t="shared" si="274"/>
        <v>4432263.3599999994</v>
      </c>
      <c r="DJ56" s="265"/>
      <c r="DK56" s="230">
        <f t="shared" ref="DK56:DL56" si="275">SUM(DK50:DK55)</f>
        <v>5862465.6200000001</v>
      </c>
      <c r="DL56" s="231">
        <f t="shared" si="275"/>
        <v>5322799.8499999996</v>
      </c>
      <c r="DM56" s="230">
        <f t="shared" ref="DM56:DN56" si="276">SUM(DM50:DM55)</f>
        <v>6456084.1999999993</v>
      </c>
      <c r="DN56" s="231">
        <f t="shared" si="276"/>
        <v>5971442.5600000005</v>
      </c>
      <c r="DO56" s="230">
        <f t="shared" ref="DO56:DP56" si="277">SUM(DO50:DO55)</f>
        <v>6153029.9999999991</v>
      </c>
      <c r="DP56" s="231">
        <f t="shared" si="277"/>
        <v>5583361.3900000006</v>
      </c>
      <c r="DQ56" s="265"/>
      <c r="DR56" s="230">
        <f t="shared" ref="DR56:DS56" si="278">SUM(DR50:DR55)</f>
        <v>3753392.4299999997</v>
      </c>
      <c r="DS56" s="231">
        <f t="shared" si="278"/>
        <v>3304995.83</v>
      </c>
      <c r="DT56" s="230">
        <f t="shared" ref="DT56:DU56" si="279">SUM(DT50:DT55)</f>
        <v>1541053.5600000003</v>
      </c>
      <c r="DU56" s="231">
        <f t="shared" si="279"/>
        <v>1228376.24</v>
      </c>
      <c r="DV56" s="230">
        <f t="shared" ref="DV56:DW56" si="280">SUM(DV50:DV55)</f>
        <v>2743591.86</v>
      </c>
      <c r="DW56" s="231">
        <f t="shared" si="280"/>
        <v>2348460.2400000002</v>
      </c>
      <c r="DX56" s="265"/>
      <c r="DY56" s="230">
        <f t="shared" ref="DY56:DZ56" si="281">SUM(DY50:DY55)</f>
        <v>13267759.769999996</v>
      </c>
      <c r="DZ56" s="231">
        <f t="shared" si="281"/>
        <v>12289410.819999998</v>
      </c>
      <c r="EA56" s="230">
        <f t="shared" ref="EA56:EB56" si="282">SUM(EA50:EA55)</f>
        <v>19733343.899999999</v>
      </c>
      <c r="EB56" s="231">
        <f t="shared" si="282"/>
        <v>18323349.310000002</v>
      </c>
      <c r="EC56" s="230">
        <f t="shared" ref="EC56:ED56" si="283">SUM(EC50:EC55)</f>
        <v>18617664.640000001</v>
      </c>
      <c r="ED56" s="231">
        <f t="shared" si="283"/>
        <v>17243069.819999997</v>
      </c>
      <c r="EE56" s="265"/>
      <c r="EF56" s="230">
        <f t="shared" ref="EF56:EK56" si="284">SUM(EF50:EF55)</f>
        <v>19204755.66</v>
      </c>
      <c r="EG56" s="231">
        <f t="shared" si="284"/>
        <v>17143583.169999998</v>
      </c>
      <c r="EH56" s="230">
        <f t="shared" si="284"/>
        <v>9149493.3699999992</v>
      </c>
      <c r="EI56" s="231">
        <f t="shared" si="284"/>
        <v>8322445.4099999983</v>
      </c>
      <c r="EJ56" s="230">
        <f t="shared" si="284"/>
        <v>5913124.0599999987</v>
      </c>
      <c r="EK56" s="231">
        <f t="shared" si="284"/>
        <v>5364683.8499999987</v>
      </c>
      <c r="EL56" s="265"/>
      <c r="EM56" s="230">
        <f t="shared" ref="EM56:EN56" si="285">SUM(EM50:EM55)</f>
        <v>7435474.6299999999</v>
      </c>
      <c r="EN56" s="231">
        <f t="shared" si="285"/>
        <v>6537267.5800000001</v>
      </c>
      <c r="EO56" s="230">
        <f>SUM(EO50:EO55)</f>
        <v>9102151.2899999991</v>
      </c>
      <c r="EP56" s="231">
        <f>SUM(EP50:EP55)</f>
        <v>8417132.1500000004</v>
      </c>
      <c r="EQ56" s="230">
        <f>SUM(EQ50:EQ55)</f>
        <v>8531979.9900000002</v>
      </c>
      <c r="ER56" s="231">
        <f>SUM(ER50:ER55)</f>
        <v>7844034.8100000005</v>
      </c>
      <c r="ES56" s="265"/>
      <c r="ET56" s="230">
        <f t="shared" ref="ET56:EW56" si="286">SUM(ET50:ET55)</f>
        <v>11792633.189999999</v>
      </c>
      <c r="EU56" s="231">
        <f t="shared" si="286"/>
        <v>10781765.810000001</v>
      </c>
      <c r="EV56" s="230">
        <f t="shared" si="286"/>
        <v>9981517.2699999996</v>
      </c>
      <c r="EW56" s="231">
        <f t="shared" si="286"/>
        <v>9102363.5899999999</v>
      </c>
      <c r="EX56" s="230">
        <f>SUM(EX50:EX55)</f>
        <v>14814270.810000002</v>
      </c>
      <c r="EY56" s="231">
        <f>SUM(EY50:EY55)</f>
        <v>13702233.780000001</v>
      </c>
      <c r="EZ56" s="265"/>
      <c r="FA56" s="230">
        <f t="shared" ref="FA56:FF56" si="287">SUM(FA50:FA55)</f>
        <v>27979346.350000001</v>
      </c>
      <c r="FB56" s="231">
        <f t="shared" si="287"/>
        <v>25736086.259999998</v>
      </c>
      <c r="FC56" s="230">
        <f t="shared" si="287"/>
        <v>28820141.350000001</v>
      </c>
      <c r="FD56" s="231">
        <f t="shared" si="287"/>
        <v>26674616.129999995</v>
      </c>
      <c r="FE56" s="230">
        <f t="shared" si="287"/>
        <v>24932391.259999998</v>
      </c>
      <c r="FF56" s="231">
        <f t="shared" si="287"/>
        <v>23213285.609999999</v>
      </c>
      <c r="FG56" s="265"/>
      <c r="FH56" s="230">
        <f t="shared" ref="FH56:FM56" si="288">SUM(FH50:FH55)</f>
        <v>23114484.5</v>
      </c>
      <c r="FI56" s="231">
        <f t="shared" si="288"/>
        <v>20926763.779999997</v>
      </c>
      <c r="FJ56" s="230">
        <f t="shared" si="288"/>
        <v>12028973.83</v>
      </c>
      <c r="FK56" s="231">
        <f t="shared" si="288"/>
        <v>10771128.830000002</v>
      </c>
      <c r="FL56" s="230">
        <f t="shared" si="288"/>
        <v>7867493.4399999985</v>
      </c>
      <c r="FM56" s="231">
        <f t="shared" si="288"/>
        <v>7090617.3000000007</v>
      </c>
      <c r="FN56" s="230">
        <f t="shared" ref="FN56:FO56" si="289">SUM(FN50:FN55)</f>
        <v>10440938.67</v>
      </c>
      <c r="FO56" s="231">
        <f t="shared" si="289"/>
        <v>9537656.0500000007</v>
      </c>
      <c r="FP56" s="230">
        <f t="shared" ref="FP56:FQ56" si="290">SUM(FP50:FP55)</f>
        <v>10815908.130000001</v>
      </c>
      <c r="FQ56" s="231">
        <f t="shared" si="290"/>
        <v>10046175.119999999</v>
      </c>
      <c r="FR56" s="230">
        <f t="shared" ref="FR56:GR56" si="291">SUM(FR50:FR55)</f>
        <v>10883369.859999999</v>
      </c>
      <c r="FS56" s="231">
        <f t="shared" si="291"/>
        <v>10136141.809999999</v>
      </c>
      <c r="FT56" s="265"/>
      <c r="FU56" s="230">
        <f t="shared" si="291"/>
        <v>11212190.75</v>
      </c>
      <c r="FV56" s="231">
        <f t="shared" si="291"/>
        <v>10172985.859999999</v>
      </c>
      <c r="FW56" s="230">
        <f t="shared" si="291"/>
        <v>11067177.09</v>
      </c>
      <c r="FX56" s="231">
        <f t="shared" si="291"/>
        <v>10250114.529999999</v>
      </c>
      <c r="FY56" s="230">
        <f t="shared" si="291"/>
        <v>15793107.439999999</v>
      </c>
      <c r="FZ56" s="231">
        <f t="shared" si="291"/>
        <v>14677806.939999999</v>
      </c>
      <c r="GA56" s="265"/>
      <c r="GB56" s="230">
        <f t="shared" si="291"/>
        <v>26268947.900000002</v>
      </c>
      <c r="GC56" s="231">
        <f t="shared" si="291"/>
        <v>24337863.370000001</v>
      </c>
      <c r="GD56" s="230">
        <f t="shared" si="291"/>
        <v>27018469.649999999</v>
      </c>
      <c r="GE56" s="231">
        <f t="shared" si="291"/>
        <v>25136766.029999997</v>
      </c>
      <c r="GF56" s="230">
        <f t="shared" si="291"/>
        <v>24987518.560000002</v>
      </c>
      <c r="GG56" s="231">
        <f t="shared" si="291"/>
        <v>22941069.82</v>
      </c>
      <c r="GH56" s="265"/>
      <c r="GI56" s="230">
        <f t="shared" si="291"/>
        <v>23184490.769999992</v>
      </c>
      <c r="GJ56" s="231">
        <f t="shared" si="291"/>
        <v>20541788.050000001</v>
      </c>
      <c r="GK56" s="230">
        <f t="shared" si="291"/>
        <v>13363002.870000001</v>
      </c>
      <c r="GL56" s="231">
        <f t="shared" si="291"/>
        <v>11787585.200000001</v>
      </c>
      <c r="GM56" s="230">
        <f t="shared" si="291"/>
        <v>7566713.1600000001</v>
      </c>
      <c r="GN56" s="231">
        <f t="shared" si="291"/>
        <v>6750099.7400000002</v>
      </c>
      <c r="GO56" s="230">
        <f t="shared" si="291"/>
        <v>9960029.4899999984</v>
      </c>
      <c r="GP56" s="231">
        <f t="shared" si="291"/>
        <v>9044389.3999999985</v>
      </c>
      <c r="GQ56" s="230">
        <f t="shared" si="291"/>
        <v>10833641.560000001</v>
      </c>
      <c r="GR56" s="231">
        <f t="shared" si="291"/>
        <v>10207693.5</v>
      </c>
      <c r="GS56" s="230">
        <f t="shared" ref="GS56:GT56" si="292">SUM(GS50:GS55)</f>
        <v>9840974.4800000004</v>
      </c>
      <c r="GT56" s="231">
        <f t="shared" si="292"/>
        <v>9173906.8999999985</v>
      </c>
      <c r="GU56" s="265"/>
      <c r="GV56" s="230">
        <f t="shared" ref="GV56:HA56" si="293">SUM(GV50:GV55)</f>
        <v>11821143.02</v>
      </c>
      <c r="GW56" s="231">
        <f t="shared" si="293"/>
        <v>10739160.080000002</v>
      </c>
      <c r="GX56" s="230">
        <f t="shared" si="293"/>
        <v>11697317.439999998</v>
      </c>
      <c r="GY56" s="231">
        <f t="shared" si="293"/>
        <v>10757584.229999999</v>
      </c>
      <c r="GZ56" s="230">
        <f t="shared" si="293"/>
        <v>15485944.999999998</v>
      </c>
      <c r="HA56" s="231">
        <f t="shared" si="293"/>
        <v>14200780.449999999</v>
      </c>
      <c r="HB56" s="265"/>
      <c r="HC56" s="230">
        <f t="shared" ref="HC56:HH56" si="294">SUM(HC50:HC55)</f>
        <v>29357670.859999999</v>
      </c>
      <c r="HD56" s="231">
        <f t="shared" si="294"/>
        <v>26701200.560000002</v>
      </c>
      <c r="HE56" s="230">
        <f t="shared" si="294"/>
        <v>31838678.649999995</v>
      </c>
      <c r="HF56" s="231">
        <f t="shared" si="294"/>
        <v>29213233.760000002</v>
      </c>
      <c r="HG56" s="230">
        <f t="shared" si="294"/>
        <v>24923030.409999996</v>
      </c>
      <c r="HH56" s="231">
        <f t="shared" si="294"/>
        <v>22912013.140000001</v>
      </c>
      <c r="HI56" s="265"/>
      <c r="HJ56" s="230">
        <f t="shared" ref="HJ56:HV56" si="295">SUM(HJ50:HJ55)</f>
        <v>27936861.639999997</v>
      </c>
      <c r="HK56" s="231">
        <f t="shared" si="295"/>
        <v>24680575.619999997</v>
      </c>
      <c r="HL56" s="230">
        <f t="shared" si="295"/>
        <v>12434231.02</v>
      </c>
      <c r="HM56" s="231">
        <f t="shared" si="295"/>
        <v>11236918.57</v>
      </c>
      <c r="HN56" s="230">
        <f t="shared" si="295"/>
        <v>10216080.320000002</v>
      </c>
      <c r="HO56" s="231">
        <f t="shared" si="295"/>
        <v>8786124.3500000015</v>
      </c>
      <c r="HP56" s="265"/>
      <c r="HQ56" s="230">
        <f t="shared" si="295"/>
        <v>10503154.529999999</v>
      </c>
      <c r="HR56" s="231">
        <f t="shared" si="295"/>
        <v>9165392.0600000005</v>
      </c>
      <c r="HS56" s="230">
        <f t="shared" si="295"/>
        <v>11917799.889999999</v>
      </c>
      <c r="HT56" s="231">
        <f t="shared" si="295"/>
        <v>10934456.690000001</v>
      </c>
      <c r="HU56" s="230">
        <f t="shared" si="295"/>
        <v>11617289.48</v>
      </c>
      <c r="HV56" s="231">
        <f t="shared" si="295"/>
        <v>10690811.529999999</v>
      </c>
      <c r="HW56" s="265"/>
      <c r="HX56" s="230">
        <f t="shared" ref="HX56:IC56" si="296">SUM(HX50:HX55)</f>
        <v>14811193.790000001</v>
      </c>
      <c r="HY56" s="231">
        <f t="shared" si="296"/>
        <v>13278180.439999999</v>
      </c>
      <c r="HZ56" s="230">
        <f t="shared" si="296"/>
        <v>12721785.249999998</v>
      </c>
      <c r="IA56" s="231">
        <f t="shared" si="296"/>
        <v>11611914.719999999</v>
      </c>
      <c r="IB56" s="230">
        <f t="shared" si="296"/>
        <v>18777951.09</v>
      </c>
      <c r="IC56" s="231">
        <f t="shared" si="296"/>
        <v>17176436.600000001</v>
      </c>
      <c r="ID56" s="265"/>
      <c r="IE56" s="230">
        <f t="shared" ref="IE56:IJ56" si="297">SUM(IE50:IE55)</f>
        <v>30840430.550000004</v>
      </c>
      <c r="IF56" s="231">
        <f t="shared" si="297"/>
        <v>27645586.500000004</v>
      </c>
      <c r="IG56" s="230">
        <f t="shared" si="297"/>
        <v>33161705.869999997</v>
      </c>
      <c r="IH56" s="231">
        <f t="shared" si="297"/>
        <v>29976762.040000003</v>
      </c>
      <c r="II56" s="230">
        <f t="shared" si="297"/>
        <v>25554774.319999997</v>
      </c>
      <c r="IJ56" s="231">
        <f t="shared" si="297"/>
        <v>23421574.729999997</v>
      </c>
      <c r="IK56" s="265"/>
      <c r="IL56" s="230">
        <f t="shared" ref="IL56:IX56" si="298">SUM(IL50:IL55)</f>
        <v>30302403.880000006</v>
      </c>
      <c r="IM56" s="231">
        <f t="shared" si="298"/>
        <v>26450293.200000003</v>
      </c>
      <c r="IN56" s="230">
        <f t="shared" si="298"/>
        <v>15172035.290000001</v>
      </c>
      <c r="IO56" s="231">
        <f t="shared" si="298"/>
        <v>13599072.700000001</v>
      </c>
      <c r="IP56" s="230">
        <f t="shared" si="298"/>
        <v>8627227.879999999</v>
      </c>
      <c r="IQ56" s="231">
        <f t="shared" si="298"/>
        <v>7772027.9799999995</v>
      </c>
      <c r="IR56" s="389"/>
      <c r="IS56" s="230">
        <f t="shared" si="298"/>
        <v>11817737.27</v>
      </c>
      <c r="IT56" s="231">
        <f t="shared" si="298"/>
        <v>10326800.83</v>
      </c>
      <c r="IU56" s="230">
        <f t="shared" si="298"/>
        <v>12826133.460000001</v>
      </c>
      <c r="IV56" s="231">
        <f t="shared" si="298"/>
        <v>11908552.800000001</v>
      </c>
      <c r="IW56" s="230">
        <f t="shared" si="298"/>
        <v>12045777.779999999</v>
      </c>
      <c r="IX56" s="231">
        <f t="shared" si="298"/>
        <v>10943657.24</v>
      </c>
      <c r="IY56" s="265"/>
      <c r="IZ56" s="230">
        <f t="shared" ref="IZ56:JE56" si="299">SUM(IZ50:IZ55)</f>
        <v>14552497.210000001</v>
      </c>
      <c r="JA56" s="231">
        <f t="shared" si="299"/>
        <v>12969224.600000001</v>
      </c>
      <c r="JB56" s="230">
        <f t="shared" si="299"/>
        <v>13661655.950000001</v>
      </c>
      <c r="JC56" s="231">
        <f t="shared" si="299"/>
        <v>12370751.359999999</v>
      </c>
      <c r="JD56" s="230">
        <f t="shared" si="299"/>
        <v>20673196.27</v>
      </c>
      <c r="JE56" s="231">
        <f t="shared" si="299"/>
        <v>18761278.280000001</v>
      </c>
      <c r="JF56" s="265"/>
      <c r="JG56" s="230">
        <f t="shared" ref="JG56:JL56" si="300">SUM(JG50:JG55)</f>
        <v>0</v>
      </c>
      <c r="JH56" s="231">
        <f t="shared" si="300"/>
        <v>0</v>
      </c>
      <c r="JI56" s="230">
        <f t="shared" si="300"/>
        <v>0</v>
      </c>
      <c r="JJ56" s="231">
        <f t="shared" si="300"/>
        <v>0</v>
      </c>
      <c r="JK56" s="230">
        <f t="shared" si="300"/>
        <v>0</v>
      </c>
      <c r="JL56" s="231">
        <f t="shared" si="300"/>
        <v>0</v>
      </c>
      <c r="JM56" s="265"/>
      <c r="JN56" s="230">
        <f t="shared" ref="JN56:JS56" si="301">SUM(JN50:JN55)</f>
        <v>0</v>
      </c>
      <c r="JO56" s="231">
        <f t="shared" si="301"/>
        <v>0</v>
      </c>
      <c r="JP56" s="230">
        <f t="shared" si="301"/>
        <v>0</v>
      </c>
      <c r="JQ56" s="231">
        <f t="shared" si="301"/>
        <v>0</v>
      </c>
      <c r="JR56" s="230">
        <f t="shared" si="301"/>
        <v>0</v>
      </c>
      <c r="JS56" s="231">
        <f t="shared" si="301"/>
        <v>0</v>
      </c>
    </row>
    <row r="57" spans="1:279">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0"/>
      <c r="BP57" s="165"/>
      <c r="BQ57" s="350"/>
      <c r="BR57" s="165"/>
      <c r="BS57" s="350"/>
      <c r="BT57" s="165"/>
      <c r="BU57" s="350"/>
      <c r="BV57" s="165"/>
      <c r="BW57" s="350"/>
      <c r="BX57" s="165"/>
      <c r="BY57" s="350"/>
      <c r="BZ57" s="165"/>
      <c r="CA57" s="350"/>
      <c r="CB57" s="165"/>
      <c r="CC57" s="350"/>
      <c r="CD57" s="165"/>
      <c r="CE57" s="350"/>
      <c r="CF57" s="165"/>
      <c r="CG57" s="350"/>
      <c r="CH57" s="165"/>
      <c r="CI57" s="350"/>
      <c r="CJ57" s="165"/>
      <c r="CK57" s="265"/>
      <c r="CL57" s="350"/>
      <c r="CM57" s="165"/>
      <c r="CN57" s="350"/>
      <c r="CO57" s="165"/>
      <c r="CP57" s="350"/>
      <c r="CQ57" s="165"/>
      <c r="CR57" s="350"/>
      <c r="CS57" s="165"/>
      <c r="CT57" s="350"/>
      <c r="CU57" s="165"/>
      <c r="CV57" s="350"/>
      <c r="CW57" s="165"/>
      <c r="CX57" s="350"/>
      <c r="CY57" s="165"/>
      <c r="CZ57" s="350"/>
      <c r="DA57" s="165"/>
      <c r="DB57" s="350"/>
      <c r="DC57" s="165"/>
      <c r="DD57" s="350"/>
      <c r="DE57" s="165"/>
      <c r="DF57" s="350"/>
      <c r="DG57" s="165"/>
      <c r="DH57" s="350"/>
      <c r="DI57" s="165"/>
      <c r="DJ57" s="265"/>
      <c r="DK57" s="350"/>
      <c r="DL57" s="165"/>
      <c r="DM57" s="350"/>
      <c r="DN57" s="165"/>
      <c r="DO57" s="350"/>
      <c r="DP57" s="165"/>
      <c r="DQ57" s="265"/>
      <c r="DR57" s="350"/>
      <c r="DS57" s="165"/>
      <c r="DT57" s="350"/>
      <c r="DU57" s="165"/>
      <c r="DV57" s="350"/>
      <c r="DW57" s="165"/>
      <c r="DX57" s="265"/>
      <c r="DY57" s="350"/>
      <c r="DZ57" s="165"/>
      <c r="EA57" s="350"/>
      <c r="EB57" s="165"/>
      <c r="EC57" s="350"/>
      <c r="ED57" s="165"/>
      <c r="EE57" s="265"/>
      <c r="EF57" s="350"/>
      <c r="EG57" s="165"/>
      <c r="EH57" s="350"/>
      <c r="EI57" s="165"/>
      <c r="EJ57" s="350"/>
      <c r="EK57" s="165"/>
      <c r="EL57" s="265"/>
      <c r="EM57" s="350"/>
      <c r="EN57" s="165"/>
      <c r="EO57" s="350"/>
      <c r="EP57" s="165"/>
      <c r="EQ57" s="350"/>
      <c r="ER57" s="165"/>
      <c r="ES57" s="265"/>
      <c r="ET57" s="350"/>
      <c r="EU57" s="165"/>
      <c r="EV57" s="350"/>
      <c r="EW57" s="165"/>
      <c r="EX57" s="350"/>
      <c r="EY57" s="165"/>
      <c r="EZ57" s="265"/>
      <c r="FA57" s="350"/>
      <c r="FB57" s="165"/>
      <c r="FC57" s="350"/>
      <c r="FD57" s="165"/>
      <c r="FE57" s="350"/>
      <c r="FF57" s="165"/>
      <c r="FG57" s="265"/>
      <c r="FH57" s="350"/>
      <c r="FI57" s="165"/>
      <c r="FJ57" s="350"/>
      <c r="FK57" s="165"/>
      <c r="FL57" s="350"/>
      <c r="FM57" s="165"/>
      <c r="FN57" s="350"/>
      <c r="FO57" s="165"/>
      <c r="FP57" s="350"/>
      <c r="FQ57" s="165"/>
      <c r="FR57" s="350"/>
      <c r="FS57" s="165"/>
      <c r="FT57" s="265"/>
      <c r="FU57" s="350"/>
      <c r="FV57" s="165"/>
      <c r="FW57" s="350"/>
      <c r="FX57" s="165"/>
      <c r="FY57" s="350"/>
      <c r="FZ57" s="165"/>
      <c r="GA57" s="265"/>
      <c r="GB57" s="350"/>
      <c r="GC57" s="165"/>
      <c r="GD57" s="350"/>
      <c r="GE57" s="165"/>
      <c r="GF57" s="350"/>
      <c r="GG57" s="165"/>
      <c r="GH57" s="265"/>
      <c r="GI57" s="350"/>
      <c r="GJ57" s="165"/>
      <c r="GK57" s="350"/>
      <c r="GL57" s="165"/>
      <c r="GM57" s="350"/>
      <c r="GN57" s="165"/>
      <c r="GO57" s="350"/>
      <c r="GP57" s="165"/>
      <c r="GQ57" s="350"/>
      <c r="GR57" s="165"/>
      <c r="GS57" s="350"/>
      <c r="GT57" s="165"/>
      <c r="GU57" s="265"/>
      <c r="GV57" s="350"/>
      <c r="GW57" s="165"/>
      <c r="GX57" s="350"/>
      <c r="GY57" s="165"/>
      <c r="GZ57" s="350"/>
      <c r="HA57" s="165"/>
      <c r="HB57" s="265"/>
      <c r="HC57" s="350"/>
      <c r="HD57" s="165"/>
      <c r="HE57" s="350"/>
      <c r="HF57" s="165"/>
      <c r="HG57" s="350"/>
      <c r="HH57" s="165"/>
      <c r="HI57" s="265"/>
      <c r="HJ57" s="350"/>
      <c r="HK57" s="165"/>
      <c r="HL57" s="350"/>
      <c r="HM57" s="165"/>
      <c r="HN57" s="350"/>
      <c r="HO57" s="165"/>
      <c r="HP57" s="265"/>
      <c r="HQ57" s="350"/>
      <c r="HR57" s="165"/>
      <c r="HS57" s="350"/>
      <c r="HT57" s="165"/>
      <c r="HU57" s="350"/>
      <c r="HV57" s="165"/>
      <c r="HW57" s="265"/>
      <c r="HX57" s="350"/>
      <c r="HY57" s="165"/>
      <c r="HZ57" s="350"/>
      <c r="IA57" s="165"/>
      <c r="IB57" s="350"/>
      <c r="IC57" s="165"/>
      <c r="ID57" s="265"/>
      <c r="IE57" s="350"/>
      <c r="IF57" s="165"/>
      <c r="IG57" s="350"/>
      <c r="IH57" s="165"/>
      <c r="II57" s="350"/>
      <c r="IJ57" s="165"/>
      <c r="IK57" s="265"/>
      <c r="IL57" s="350"/>
      <c r="IM57" s="165"/>
      <c r="IN57" s="350"/>
      <c r="IO57" s="165"/>
      <c r="IP57" s="350"/>
      <c r="IQ57" s="165"/>
      <c r="IR57" s="388"/>
      <c r="IS57" s="350"/>
      <c r="IT57" s="165"/>
      <c r="IU57" s="350"/>
      <c r="IV57" s="165"/>
      <c r="IW57" s="350"/>
      <c r="IX57" s="165"/>
      <c r="IY57" s="265"/>
      <c r="IZ57" s="350"/>
      <c r="JA57" s="165"/>
      <c r="JB57" s="350"/>
      <c r="JC57" s="165"/>
      <c r="JD57" s="350"/>
      <c r="JE57" s="165"/>
      <c r="JF57" s="265"/>
      <c r="JG57" s="350"/>
      <c r="JH57" s="165"/>
      <c r="JI57" s="350"/>
      <c r="JJ57" s="165"/>
      <c r="JK57" s="350"/>
      <c r="JL57" s="165"/>
      <c r="JM57" s="265"/>
      <c r="JN57" s="350"/>
      <c r="JO57" s="165"/>
      <c r="JP57" s="350"/>
      <c r="JQ57" s="165"/>
      <c r="JR57" s="350"/>
      <c r="JS57" s="165"/>
    </row>
    <row r="58" spans="1:279">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7">
        <v>4354097.63</v>
      </c>
      <c r="BP58" s="236">
        <v>4163246.1899999995</v>
      </c>
      <c r="BQ58" s="357">
        <v>5068830.080000001</v>
      </c>
      <c r="BR58" s="236">
        <v>4874089.9000000004</v>
      </c>
      <c r="BS58" s="357">
        <v>4988996.7200000007</v>
      </c>
      <c r="BT58" s="236">
        <v>4611581.5399999991</v>
      </c>
      <c r="BU58" s="357">
        <v>1824629.3</v>
      </c>
      <c r="BV58" s="236">
        <v>1422139.9800000002</v>
      </c>
      <c r="BW58" s="357">
        <v>2240179.8800000004</v>
      </c>
      <c r="BX58" s="236">
        <v>1951482.7099999997</v>
      </c>
      <c r="BY58" s="357">
        <v>5078506.6599999992</v>
      </c>
      <c r="BZ58" s="236">
        <v>4775552.3399999989</v>
      </c>
      <c r="CA58" s="357">
        <v>9833350.7599999979</v>
      </c>
      <c r="CB58" s="236">
        <v>9397025.870000001</v>
      </c>
      <c r="CC58" s="357">
        <v>8591328.4899999984</v>
      </c>
      <c r="CD58" s="236">
        <v>8016454.8099999996</v>
      </c>
      <c r="CE58" s="357">
        <v>5222430.7300000004</v>
      </c>
      <c r="CF58" s="236">
        <v>4716858.5400000019</v>
      </c>
      <c r="CG58" s="357">
        <v>3203358.4899999998</v>
      </c>
      <c r="CH58" s="236">
        <v>2955865.0100000007</v>
      </c>
      <c r="CI58" s="357">
        <v>2032440.43</v>
      </c>
      <c r="CJ58" s="236">
        <v>1813399.52</v>
      </c>
      <c r="CK58" s="265"/>
      <c r="CL58" s="357">
        <v>6629504.2899999991</v>
      </c>
      <c r="CM58" s="236">
        <v>6196604.3800000008</v>
      </c>
      <c r="CN58" s="357">
        <v>4916471.709999999</v>
      </c>
      <c r="CO58" s="236">
        <v>4719269.5199999996</v>
      </c>
      <c r="CP58" s="357">
        <v>5815149.1600000001</v>
      </c>
      <c r="CQ58" s="236">
        <v>5547348.7000000002</v>
      </c>
      <c r="CR58" s="357">
        <v>5057914.459999999</v>
      </c>
      <c r="CS58" s="236">
        <v>4812757.5399999991</v>
      </c>
      <c r="CT58" s="357">
        <v>1925878.5899999999</v>
      </c>
      <c r="CU58" s="236">
        <v>1740339.2299999997</v>
      </c>
      <c r="CV58" s="357">
        <v>1915768.1800000002</v>
      </c>
      <c r="CW58" s="236">
        <v>1659012.3099999998</v>
      </c>
      <c r="CX58" s="357">
        <v>5612193.7600000016</v>
      </c>
      <c r="CY58" s="236">
        <v>5262438.2500000009</v>
      </c>
      <c r="CZ58" s="357">
        <v>10877028.759999998</v>
      </c>
      <c r="DA58" s="236">
        <v>10560909.050000001</v>
      </c>
      <c r="DB58" s="357">
        <v>8559007.870000001</v>
      </c>
      <c r="DC58" s="236">
        <v>8332937.8000000007</v>
      </c>
      <c r="DD58" s="357">
        <v>5673930.5599999996</v>
      </c>
      <c r="DE58" s="236">
        <v>5414310.5700000003</v>
      </c>
      <c r="DF58" s="357">
        <v>3617798.87</v>
      </c>
      <c r="DG58" s="236">
        <v>3382742.6700000004</v>
      </c>
      <c r="DH58" s="357">
        <v>2208762.81</v>
      </c>
      <c r="DI58" s="236">
        <v>1989253.86</v>
      </c>
      <c r="DJ58" s="265"/>
      <c r="DK58" s="357">
        <v>7411777.330000001</v>
      </c>
      <c r="DL58" s="236">
        <v>6946055.3900000015</v>
      </c>
      <c r="DM58" s="357">
        <v>5753009.3999999985</v>
      </c>
      <c r="DN58" s="236">
        <v>5533419.879999999</v>
      </c>
      <c r="DO58" s="357">
        <v>8512590.1400000006</v>
      </c>
      <c r="DP58" s="236">
        <v>8015507.9000000004</v>
      </c>
      <c r="DQ58" s="265"/>
      <c r="DR58" s="357">
        <v>3237699.8699999996</v>
      </c>
      <c r="DS58" s="236">
        <v>2969542.23</v>
      </c>
      <c r="DT58" s="357">
        <v>194536.09000000003</v>
      </c>
      <c r="DU58" s="236">
        <v>50711.3</v>
      </c>
      <c r="DV58" s="357">
        <v>367931.97999999992</v>
      </c>
      <c r="DW58" s="236">
        <v>246315.55</v>
      </c>
      <c r="DX58" s="265"/>
      <c r="DY58" s="357">
        <v>3634185.7299999991</v>
      </c>
      <c r="DZ58" s="236">
        <v>3293359.28</v>
      </c>
      <c r="EA58" s="357">
        <v>7693428.6900000004</v>
      </c>
      <c r="EB58" s="236">
        <v>7110549.6900000004</v>
      </c>
      <c r="EC58" s="357">
        <v>7491964.4800000004</v>
      </c>
      <c r="ED58" s="236">
        <v>6222185.2400000012</v>
      </c>
      <c r="EE58" s="265"/>
      <c r="EF58" s="357">
        <v>6237093.9000000004</v>
      </c>
      <c r="EG58" s="236">
        <v>5613792.1099999994</v>
      </c>
      <c r="EH58" s="357">
        <v>4137864.2199999997</v>
      </c>
      <c r="EI58" s="236">
        <v>3658554.79</v>
      </c>
      <c r="EJ58" s="357">
        <v>2133269.7999999998</v>
      </c>
      <c r="EK58" s="236">
        <v>1977811.06</v>
      </c>
      <c r="EL58" s="265"/>
      <c r="EM58" s="357">
        <v>6272594.6099999994</v>
      </c>
      <c r="EN58" s="236">
        <v>5830371.2599999998</v>
      </c>
      <c r="EO58" s="357">
        <v>6224177.8399999999</v>
      </c>
      <c r="EP58" s="236">
        <v>5649492.1499999994</v>
      </c>
      <c r="EQ58" s="357">
        <v>7252873.0100000007</v>
      </c>
      <c r="ER58" s="236">
        <v>6640857.4199999999</v>
      </c>
      <c r="ES58" s="265"/>
      <c r="ET58" s="357">
        <v>6666242.5800000001</v>
      </c>
      <c r="EU58" s="236">
        <v>6182451.8200000003</v>
      </c>
      <c r="EV58" s="357">
        <v>2845413.2600000002</v>
      </c>
      <c r="EW58" s="236">
        <v>2580241.02</v>
      </c>
      <c r="EX58" s="357">
        <v>4036883.01</v>
      </c>
      <c r="EY58" s="236">
        <v>3662983.9699999997</v>
      </c>
      <c r="EZ58" s="265"/>
      <c r="FA58" s="357">
        <v>8627711.0199999996</v>
      </c>
      <c r="FB58" s="236">
        <v>8025899.3399999999</v>
      </c>
      <c r="FC58" s="357">
        <v>10272426.110000001</v>
      </c>
      <c r="FD58" s="236">
        <v>9600036.9299999997</v>
      </c>
      <c r="FE58" s="357">
        <v>7446243.9700000007</v>
      </c>
      <c r="FF58" s="236">
        <v>6727425.2199999997</v>
      </c>
      <c r="FG58" s="265"/>
      <c r="FH58" s="357">
        <v>7555432.4700000016</v>
      </c>
      <c r="FI58" s="236">
        <v>7074847.8000000007</v>
      </c>
      <c r="FJ58" s="357">
        <v>4422764.8099999996</v>
      </c>
      <c r="FK58" s="236">
        <v>4131589.18</v>
      </c>
      <c r="FL58" s="357">
        <v>3091481.3199999994</v>
      </c>
      <c r="FM58" s="236">
        <v>2874648.15</v>
      </c>
      <c r="FN58" s="357">
        <v>8616281.3599999994</v>
      </c>
      <c r="FO58" s="236">
        <v>8122044.959999999</v>
      </c>
      <c r="FP58" s="357">
        <v>6112273.6199999992</v>
      </c>
      <c r="FQ58" s="236">
        <v>5755358.870000001</v>
      </c>
      <c r="FR58" s="357">
        <v>10081383.319999997</v>
      </c>
      <c r="FS58" s="236">
        <v>9529556.4299999997</v>
      </c>
      <c r="FT58" s="265"/>
      <c r="FU58" s="357">
        <v>9541343.339999998</v>
      </c>
      <c r="FV58" s="236">
        <v>9035771.3899999969</v>
      </c>
      <c r="FW58" s="357">
        <v>2950657.8200000003</v>
      </c>
      <c r="FX58" s="236">
        <v>2687978.43</v>
      </c>
      <c r="FY58" s="357">
        <v>3845771.1999999997</v>
      </c>
      <c r="FZ58" s="236">
        <v>3490072.5700000003</v>
      </c>
      <c r="GA58" s="265"/>
      <c r="GB58" s="357">
        <v>9093703.4499999993</v>
      </c>
      <c r="GC58" s="236">
        <v>8387195.5299999993</v>
      </c>
      <c r="GD58" s="357">
        <v>14768085.709999993</v>
      </c>
      <c r="GE58" s="236">
        <v>14007068.819999998</v>
      </c>
      <c r="GF58" s="357">
        <v>11291205.65</v>
      </c>
      <c r="GG58" s="236">
        <v>10412404.720000001</v>
      </c>
      <c r="GH58" s="265"/>
      <c r="GI58" s="357">
        <v>9540543.3300000001</v>
      </c>
      <c r="GJ58" s="236">
        <v>8662846.5199999977</v>
      </c>
      <c r="GK58" s="357">
        <v>5611126.1499999985</v>
      </c>
      <c r="GL58" s="236">
        <v>5052264.4399999995</v>
      </c>
      <c r="GM58" s="357">
        <v>3046904.6200000006</v>
      </c>
      <c r="GN58" s="236">
        <v>2597472.6700000004</v>
      </c>
      <c r="GO58" s="357">
        <v>10280360.67</v>
      </c>
      <c r="GP58" s="236">
        <v>9316921.1099999994</v>
      </c>
      <c r="GQ58" s="357">
        <v>7103902.2799999993</v>
      </c>
      <c r="GR58" s="236">
        <v>6424515.879999999</v>
      </c>
      <c r="GS58" s="357">
        <v>12058112.789999997</v>
      </c>
      <c r="GT58" s="236">
        <v>11241844.149999999</v>
      </c>
      <c r="GU58" s="265"/>
      <c r="GV58" s="357">
        <v>7053565.209999999</v>
      </c>
      <c r="GW58" s="236">
        <v>6385154.3500000006</v>
      </c>
      <c r="GX58" s="357">
        <v>3312964.3399999994</v>
      </c>
      <c r="GY58" s="236">
        <v>2777970.8899999997</v>
      </c>
      <c r="GZ58" s="357">
        <v>3139105.5</v>
      </c>
      <c r="HA58" s="236">
        <v>2505432.8600000003</v>
      </c>
      <c r="HB58" s="265"/>
      <c r="HC58" s="357">
        <v>8885579.620000001</v>
      </c>
      <c r="HD58" s="236">
        <v>8012884.5</v>
      </c>
      <c r="HE58" s="357">
        <v>13992758.109999999</v>
      </c>
      <c r="HF58" s="236">
        <v>13269070.93</v>
      </c>
      <c r="HG58" s="357">
        <v>11302255.91</v>
      </c>
      <c r="HH58" s="236">
        <v>10117701.950000001</v>
      </c>
      <c r="HI58" s="265"/>
      <c r="HJ58" s="357">
        <v>9640978.2999999989</v>
      </c>
      <c r="HK58" s="236">
        <v>8818905.7899999991</v>
      </c>
      <c r="HL58" s="357">
        <v>5199645.93</v>
      </c>
      <c r="HM58" s="236">
        <v>4640512.07</v>
      </c>
      <c r="HN58" s="357">
        <v>3286402.9500000007</v>
      </c>
      <c r="HO58" s="236">
        <v>2915524.2600000007</v>
      </c>
      <c r="HP58" s="265"/>
      <c r="HQ58" s="357">
        <v>9364881.8900000025</v>
      </c>
      <c r="HR58" s="236">
        <v>8549235.0800000019</v>
      </c>
      <c r="HS58" s="357">
        <v>8340610.5399999991</v>
      </c>
      <c r="HT58" s="236">
        <v>7790496.4999999991</v>
      </c>
      <c r="HU58" s="357">
        <v>10919654.869999999</v>
      </c>
      <c r="HV58" s="236">
        <v>10390698.709999997</v>
      </c>
      <c r="HW58" s="265"/>
      <c r="HX58" s="357">
        <v>10166486.029999999</v>
      </c>
      <c r="HY58" s="236">
        <v>9341896.9299999997</v>
      </c>
      <c r="HZ58" s="357">
        <v>3162728.3200000003</v>
      </c>
      <c r="IA58" s="236">
        <v>2639160.19</v>
      </c>
      <c r="IB58" s="357">
        <v>3450753.27</v>
      </c>
      <c r="IC58" s="236">
        <v>2876274.8899999997</v>
      </c>
      <c r="ID58" s="265"/>
      <c r="IE58" s="357">
        <v>10103376.66</v>
      </c>
      <c r="IF58" s="236">
        <v>9391669.290000001</v>
      </c>
      <c r="IG58" s="357">
        <v>14137931.819999997</v>
      </c>
      <c r="IH58" s="236">
        <v>13394774.399999999</v>
      </c>
      <c r="II58" s="357">
        <v>10799468.809999999</v>
      </c>
      <c r="IJ58" s="236">
        <v>10153252.360000001</v>
      </c>
      <c r="IK58" s="265"/>
      <c r="IL58" s="357">
        <v>8188051.4199999999</v>
      </c>
      <c r="IM58" s="236">
        <v>7354725.0099999998</v>
      </c>
      <c r="IN58" s="357">
        <v>7363941.129999999</v>
      </c>
      <c r="IO58" s="236">
        <v>6258721.1499999985</v>
      </c>
      <c r="IP58" s="357">
        <v>3947409.23</v>
      </c>
      <c r="IQ58" s="236">
        <v>3068269.3300000005</v>
      </c>
      <c r="IR58" s="388"/>
      <c r="IS58" s="357">
        <v>10044836.010000002</v>
      </c>
      <c r="IT58" s="236">
        <v>9231219.459999999</v>
      </c>
      <c r="IU58" s="357">
        <v>9185917.9000000004</v>
      </c>
      <c r="IV58" s="236">
        <v>8516815.6199999992</v>
      </c>
      <c r="IW58" s="357">
        <v>12476059.109999999</v>
      </c>
      <c r="IX58" s="236">
        <v>11152038.439999999</v>
      </c>
      <c r="IY58" s="265"/>
      <c r="IZ58" s="357">
        <v>14222242.399999999</v>
      </c>
      <c r="JA58" s="236">
        <v>13517050.239999995</v>
      </c>
      <c r="JB58" s="357">
        <v>3818845.9399999995</v>
      </c>
      <c r="JC58" s="236">
        <v>3470935.89</v>
      </c>
      <c r="JD58" s="357">
        <v>4576729.7499999991</v>
      </c>
      <c r="JE58" s="236">
        <v>4000403.7500000005</v>
      </c>
      <c r="JF58" s="265"/>
      <c r="JG58" s="357"/>
      <c r="JH58" s="236"/>
      <c r="JI58" s="357"/>
      <c r="JJ58" s="236"/>
      <c r="JK58" s="357"/>
      <c r="JL58" s="236"/>
      <c r="JM58" s="265"/>
      <c r="JN58" s="357"/>
      <c r="JO58" s="236"/>
      <c r="JP58" s="357"/>
      <c r="JQ58" s="236"/>
      <c r="JR58" s="357"/>
      <c r="JS58" s="236"/>
    </row>
    <row r="59" spans="1:279">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7">
        <v>15639.089999999998</v>
      </c>
      <c r="BP59" s="236">
        <v>15639.089999999998</v>
      </c>
      <c r="BQ59" s="357">
        <v>12873.580000000002</v>
      </c>
      <c r="BR59" s="236">
        <v>12873.580000000002</v>
      </c>
      <c r="BS59" s="357">
        <v>13615.859999999999</v>
      </c>
      <c r="BT59" s="236">
        <v>13615.859999999999</v>
      </c>
      <c r="BU59" s="357">
        <v>24398.2</v>
      </c>
      <c r="BV59" s="236">
        <v>24398.2</v>
      </c>
      <c r="BW59" s="357">
        <v>42142.520000000004</v>
      </c>
      <c r="BX59" s="236">
        <v>42142.520000000004</v>
      </c>
      <c r="BY59" s="357">
        <v>65787.14</v>
      </c>
      <c r="BZ59" s="236">
        <v>65787.14</v>
      </c>
      <c r="CA59" s="357">
        <v>153100.51999999999</v>
      </c>
      <c r="CB59" s="236">
        <v>151600.51999999999</v>
      </c>
      <c r="CC59" s="357">
        <v>74624.900000000009</v>
      </c>
      <c r="CD59" s="236">
        <v>74624.900000000009</v>
      </c>
      <c r="CE59" s="357">
        <v>85954.49</v>
      </c>
      <c r="CF59" s="236">
        <v>85954.49</v>
      </c>
      <c r="CG59" s="357">
        <v>76944.42</v>
      </c>
      <c r="CH59" s="236">
        <v>76944.42</v>
      </c>
      <c r="CI59" s="357">
        <v>53815.199999999997</v>
      </c>
      <c r="CJ59" s="236">
        <v>53415.199999999997</v>
      </c>
      <c r="CK59" s="265"/>
      <c r="CL59" s="357">
        <v>10299.35</v>
      </c>
      <c r="CM59" s="236">
        <v>8574.35</v>
      </c>
      <c r="CN59" s="357">
        <v>6855.8600000000006</v>
      </c>
      <c r="CO59" s="236">
        <v>6855.8600000000006</v>
      </c>
      <c r="CP59" s="357">
        <v>9789.4599999999991</v>
      </c>
      <c r="CQ59" s="236">
        <v>9789.4599999999991</v>
      </c>
      <c r="CR59" s="357">
        <v>10827.24</v>
      </c>
      <c r="CS59" s="236">
        <v>10827.24</v>
      </c>
      <c r="CT59" s="357">
        <v>18784.599999999999</v>
      </c>
      <c r="CU59" s="236">
        <v>18784.599999999999</v>
      </c>
      <c r="CV59" s="357">
        <v>66680.670000000013</v>
      </c>
      <c r="CW59" s="236">
        <v>63880.670000000006</v>
      </c>
      <c r="CX59" s="357">
        <v>94941.020000000019</v>
      </c>
      <c r="CY59" s="236">
        <v>94941.020000000019</v>
      </c>
      <c r="CZ59" s="357">
        <v>111296.22</v>
      </c>
      <c r="DA59" s="236">
        <v>111296.22</v>
      </c>
      <c r="DB59" s="357">
        <v>72562.049999999988</v>
      </c>
      <c r="DC59" s="236">
        <v>72562.049999999988</v>
      </c>
      <c r="DD59" s="357">
        <v>85260.739999999991</v>
      </c>
      <c r="DE59" s="236">
        <v>84360.739999999991</v>
      </c>
      <c r="DF59" s="357">
        <v>39636.340000000004</v>
      </c>
      <c r="DG59" s="236">
        <v>30509.340000000004</v>
      </c>
      <c r="DH59" s="357">
        <v>45728.99</v>
      </c>
      <c r="DI59" s="236">
        <v>45728.99</v>
      </c>
      <c r="DJ59" s="265"/>
      <c r="DK59" s="357">
        <v>8630.58</v>
      </c>
      <c r="DL59" s="236">
        <v>8630.58</v>
      </c>
      <c r="DM59" s="357">
        <v>8880.83</v>
      </c>
      <c r="DN59" s="236">
        <v>8880.83</v>
      </c>
      <c r="DO59" s="357">
        <v>9999.19</v>
      </c>
      <c r="DP59" s="236">
        <v>9999.19</v>
      </c>
      <c r="DQ59" s="265"/>
      <c r="DR59" s="357">
        <v>18818.38</v>
      </c>
      <c r="DS59" s="236">
        <v>18818.38</v>
      </c>
      <c r="DT59" s="357">
        <v>10461.23</v>
      </c>
      <c r="DU59" s="236">
        <v>10461.23</v>
      </c>
      <c r="DV59" s="357">
        <v>23335.22</v>
      </c>
      <c r="DW59" s="236">
        <v>23335.22</v>
      </c>
      <c r="DX59" s="265"/>
      <c r="DY59" s="357">
        <v>67254.64</v>
      </c>
      <c r="DZ59" s="236">
        <v>67254.64</v>
      </c>
      <c r="EA59" s="357">
        <v>149692.79</v>
      </c>
      <c r="EB59" s="236">
        <v>149692.79</v>
      </c>
      <c r="EC59" s="357">
        <v>113132.89</v>
      </c>
      <c r="ED59" s="236">
        <v>108709.61</v>
      </c>
      <c r="EE59" s="265"/>
      <c r="EF59" s="357">
        <v>102853.70999999999</v>
      </c>
      <c r="EG59" s="236">
        <v>99313.709999999992</v>
      </c>
      <c r="EH59" s="357">
        <v>100925.37</v>
      </c>
      <c r="EI59" s="236">
        <v>92311.89</v>
      </c>
      <c r="EJ59" s="357">
        <v>30770.059999999998</v>
      </c>
      <c r="EK59" s="236">
        <v>30177.809999999998</v>
      </c>
      <c r="EL59" s="265"/>
      <c r="EM59" s="357">
        <v>29359.139999999996</v>
      </c>
      <c r="EN59" s="236">
        <v>26338.619999999995</v>
      </c>
      <c r="EO59" s="357">
        <v>30142.92</v>
      </c>
      <c r="EP59" s="236">
        <v>30142.92</v>
      </c>
      <c r="EQ59" s="357">
        <v>16579.89</v>
      </c>
      <c r="ER59" s="236">
        <v>16579.89</v>
      </c>
      <c r="ES59" s="265"/>
      <c r="ET59" s="357">
        <v>20956.02</v>
      </c>
      <c r="EU59" s="236">
        <v>20956.02</v>
      </c>
      <c r="EV59" s="357">
        <v>44807.67</v>
      </c>
      <c r="EW59" s="236">
        <v>43662.67</v>
      </c>
      <c r="EX59" s="357">
        <v>128222.85</v>
      </c>
      <c r="EY59" s="236">
        <v>126419.77000000002</v>
      </c>
      <c r="EZ59" s="265"/>
      <c r="FA59" s="357">
        <v>161008.61000000002</v>
      </c>
      <c r="FB59" s="236">
        <v>159437.36000000002</v>
      </c>
      <c r="FC59" s="357">
        <v>144510.43</v>
      </c>
      <c r="FD59" s="236">
        <v>143465.43</v>
      </c>
      <c r="FE59" s="357">
        <v>176024.02</v>
      </c>
      <c r="FF59" s="236">
        <v>173229.02</v>
      </c>
      <c r="FG59" s="265"/>
      <c r="FH59" s="357">
        <v>77797.11</v>
      </c>
      <c r="FI59" s="236">
        <v>75652.11</v>
      </c>
      <c r="FJ59" s="357">
        <v>18389.190000000002</v>
      </c>
      <c r="FK59" s="236">
        <v>14894.189999999999</v>
      </c>
      <c r="FL59" s="357">
        <v>53549.26</v>
      </c>
      <c r="FM59" s="236">
        <v>50604.26</v>
      </c>
      <c r="FN59" s="357">
        <v>8214.83</v>
      </c>
      <c r="FO59" s="236">
        <v>5978.83</v>
      </c>
      <c r="FP59" s="357">
        <v>3559</v>
      </c>
      <c r="FQ59" s="236">
        <v>2079</v>
      </c>
      <c r="FR59" s="357">
        <v>9787.84</v>
      </c>
      <c r="FS59" s="236">
        <v>8637.84</v>
      </c>
      <c r="FT59" s="265"/>
      <c r="FU59" s="357">
        <v>4971.2299999999996</v>
      </c>
      <c r="FV59" s="236">
        <v>4421.2299999999996</v>
      </c>
      <c r="FW59" s="357">
        <v>26259.599999999999</v>
      </c>
      <c r="FX59" s="236">
        <v>26253.599999999999</v>
      </c>
      <c r="FY59" s="357">
        <v>56407.89</v>
      </c>
      <c r="FZ59" s="236">
        <v>55307.89</v>
      </c>
      <c r="GA59" s="265"/>
      <c r="GB59" s="357">
        <v>111521.64</v>
      </c>
      <c r="GC59" s="236">
        <v>109671.64</v>
      </c>
      <c r="GD59" s="357">
        <v>135038.26999999999</v>
      </c>
      <c r="GE59" s="236">
        <v>131338.26999999999</v>
      </c>
      <c r="GF59" s="357">
        <v>124032.63000000002</v>
      </c>
      <c r="GG59" s="236">
        <v>118097.63000000002</v>
      </c>
      <c r="GH59" s="265"/>
      <c r="GI59" s="357">
        <v>100720.84000000001</v>
      </c>
      <c r="GJ59" s="236">
        <v>95920.840000000011</v>
      </c>
      <c r="GK59" s="357">
        <v>27646.29</v>
      </c>
      <c r="GL59" s="236">
        <v>23853.29</v>
      </c>
      <c r="GM59" s="357">
        <v>5279.17</v>
      </c>
      <c r="GN59" s="236">
        <v>1817.5</v>
      </c>
      <c r="GO59" s="357">
        <v>28193.989999999998</v>
      </c>
      <c r="GP59" s="236">
        <v>24593.989999999998</v>
      </c>
      <c r="GQ59" s="357">
        <v>17396.84</v>
      </c>
      <c r="GR59" s="236">
        <v>13796.84</v>
      </c>
      <c r="GS59" s="357">
        <v>15013.54</v>
      </c>
      <c r="GT59" s="236">
        <v>11413.54</v>
      </c>
      <c r="GU59" s="265"/>
      <c r="GV59" s="357">
        <v>9378</v>
      </c>
      <c r="GW59" s="236">
        <v>4878</v>
      </c>
      <c r="GX59" s="357">
        <v>20886.34</v>
      </c>
      <c r="GY59" s="236">
        <v>17186.34</v>
      </c>
      <c r="GZ59" s="357">
        <v>61536.53</v>
      </c>
      <c r="HA59" s="236">
        <v>59374.86</v>
      </c>
      <c r="HB59" s="265"/>
      <c r="HC59" s="357">
        <v>80269.56</v>
      </c>
      <c r="HD59" s="236">
        <v>77045.16</v>
      </c>
      <c r="HE59" s="357">
        <v>165787.85</v>
      </c>
      <c r="HF59" s="236">
        <v>156937.85</v>
      </c>
      <c r="HG59" s="357">
        <v>154238.21000000002</v>
      </c>
      <c r="HH59" s="236">
        <v>144891.54</v>
      </c>
      <c r="HI59" s="265"/>
      <c r="HJ59" s="357">
        <v>104600.31</v>
      </c>
      <c r="HK59" s="236">
        <v>95966.98</v>
      </c>
      <c r="HL59" s="357">
        <v>41445.199999999997</v>
      </c>
      <c r="HM59" s="236">
        <v>35595.199999999997</v>
      </c>
      <c r="HN59" s="357">
        <v>54634.83</v>
      </c>
      <c r="HO59" s="236">
        <v>51731.5</v>
      </c>
      <c r="HP59" s="265"/>
      <c r="HQ59" s="357">
        <v>17831.190000000002</v>
      </c>
      <c r="HR59" s="236">
        <v>14581.19</v>
      </c>
      <c r="HS59" s="357">
        <v>15202.82</v>
      </c>
      <c r="HT59" s="236">
        <v>7402.82</v>
      </c>
      <c r="HU59" s="357">
        <v>12911.82</v>
      </c>
      <c r="HV59" s="236">
        <v>12911.82</v>
      </c>
      <c r="HW59" s="265"/>
      <c r="HX59" s="357">
        <v>39040.600000000006</v>
      </c>
      <c r="HY59" s="236">
        <v>31890.600000000002</v>
      </c>
      <c r="HZ59" s="357">
        <v>37967.74</v>
      </c>
      <c r="IA59" s="236">
        <v>34067.74</v>
      </c>
      <c r="IB59" s="357">
        <v>75706.59</v>
      </c>
      <c r="IC59" s="236">
        <v>71156.59</v>
      </c>
      <c r="ID59" s="265"/>
      <c r="IE59" s="357">
        <v>129042.3</v>
      </c>
      <c r="IF59" s="236">
        <v>125792.3</v>
      </c>
      <c r="IG59" s="357">
        <v>161734.68</v>
      </c>
      <c r="IH59" s="236">
        <v>156864.68</v>
      </c>
      <c r="II59" s="357">
        <v>111118.24</v>
      </c>
      <c r="IJ59" s="236">
        <v>105918.24</v>
      </c>
      <c r="IK59" s="265"/>
      <c r="IL59" s="357">
        <v>105349.65999999999</v>
      </c>
      <c r="IM59" s="236">
        <v>99174.659999999989</v>
      </c>
      <c r="IN59" s="357">
        <v>55404.7</v>
      </c>
      <c r="IO59" s="236">
        <v>50917.64</v>
      </c>
      <c r="IP59" s="357">
        <v>59268.869999999995</v>
      </c>
      <c r="IQ59" s="236">
        <v>54068.869999999995</v>
      </c>
      <c r="IR59" s="388"/>
      <c r="IS59" s="357">
        <v>19281.349999999999</v>
      </c>
      <c r="IT59" s="236">
        <v>14731.35</v>
      </c>
      <c r="IU59" s="357">
        <v>17438.73</v>
      </c>
      <c r="IV59" s="236">
        <v>12238.73</v>
      </c>
      <c r="IW59" s="357">
        <v>10354.280000000001</v>
      </c>
      <c r="IX59" s="236">
        <v>5804.2800000000007</v>
      </c>
      <c r="IY59" s="265"/>
      <c r="IZ59" s="357">
        <v>15835.380000000001</v>
      </c>
      <c r="JA59" s="236">
        <v>11285.380000000001</v>
      </c>
      <c r="JB59" s="357">
        <v>52873.23000000001</v>
      </c>
      <c r="JC59" s="236">
        <v>48973.229999999996</v>
      </c>
      <c r="JD59" s="357">
        <v>71852.66</v>
      </c>
      <c r="JE59" s="236">
        <v>69252.66</v>
      </c>
      <c r="JF59" s="265"/>
      <c r="JG59" s="357"/>
      <c r="JH59" s="236"/>
      <c r="JI59" s="357"/>
      <c r="JJ59" s="236"/>
      <c r="JK59" s="357"/>
      <c r="JL59" s="236"/>
      <c r="JM59" s="265"/>
      <c r="JN59" s="357"/>
      <c r="JO59" s="236"/>
      <c r="JP59" s="357"/>
      <c r="JQ59" s="236"/>
      <c r="JR59" s="357"/>
      <c r="JS59" s="236"/>
    </row>
    <row r="60" spans="1:279">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7">
        <v>5256</v>
      </c>
      <c r="BP60" s="236">
        <v>5256</v>
      </c>
      <c r="BQ60" s="357">
        <v>15315.11</v>
      </c>
      <c r="BR60" s="236">
        <v>11201.11</v>
      </c>
      <c r="BS60" s="357">
        <v>1499.99</v>
      </c>
      <c r="BT60" s="236">
        <v>1499.99</v>
      </c>
      <c r="BU60" s="357">
        <v>9502.619999999999</v>
      </c>
      <c r="BV60" s="236">
        <v>8315.619999999999</v>
      </c>
      <c r="BW60" s="357">
        <v>3095</v>
      </c>
      <c r="BX60" s="236">
        <v>3095</v>
      </c>
      <c r="BY60" s="371"/>
      <c r="BZ60" s="372"/>
      <c r="CA60" s="371"/>
      <c r="CB60" s="372"/>
      <c r="CC60" s="371"/>
      <c r="CD60" s="372"/>
      <c r="CE60" s="371"/>
      <c r="CF60" s="372"/>
      <c r="CG60" s="371"/>
      <c r="CH60" s="372"/>
      <c r="CI60" s="371"/>
      <c r="CJ60" s="372"/>
      <c r="CK60" s="265"/>
      <c r="CL60" s="371"/>
      <c r="CM60" s="372"/>
      <c r="CN60" s="371"/>
      <c r="CO60" s="372"/>
      <c r="CP60" s="371"/>
      <c r="CQ60" s="372"/>
      <c r="CR60" s="371"/>
      <c r="CS60" s="372"/>
      <c r="CT60" s="371"/>
      <c r="CU60" s="372"/>
      <c r="CV60" s="371"/>
      <c r="CW60" s="372"/>
      <c r="CX60" s="371"/>
      <c r="CY60" s="372"/>
      <c r="CZ60" s="371"/>
      <c r="DA60" s="372"/>
      <c r="DB60" s="371"/>
      <c r="DC60" s="372"/>
      <c r="DD60" s="371"/>
      <c r="DE60" s="372"/>
      <c r="DF60" s="371"/>
      <c r="DG60" s="372"/>
      <c r="DH60" s="371"/>
      <c r="DI60" s="372"/>
      <c r="DJ60" s="265"/>
      <c r="DK60" s="371"/>
      <c r="DL60" s="372"/>
      <c r="DM60" s="371"/>
      <c r="DN60" s="372"/>
      <c r="DO60" s="371"/>
      <c r="DP60" s="372"/>
      <c r="DQ60" s="265"/>
      <c r="DR60" s="371"/>
      <c r="DS60" s="372"/>
      <c r="DT60" s="371"/>
      <c r="DU60" s="372"/>
      <c r="DV60" s="371"/>
      <c r="DW60" s="372"/>
      <c r="DX60" s="265"/>
      <c r="DY60" s="371"/>
      <c r="DZ60" s="372"/>
      <c r="EA60" s="371"/>
      <c r="EB60" s="372"/>
      <c r="EC60" s="371"/>
      <c r="ED60" s="372"/>
      <c r="EE60" s="265"/>
      <c r="EF60" s="371"/>
      <c r="EG60" s="372"/>
      <c r="EH60" s="371"/>
      <c r="EI60" s="372"/>
      <c r="EJ60" s="371"/>
      <c r="EK60" s="372"/>
      <c r="EL60" s="265"/>
      <c r="EM60" s="371"/>
      <c r="EN60" s="372"/>
      <c r="EO60" s="371"/>
      <c r="EP60" s="372"/>
      <c r="EQ60" s="371"/>
      <c r="ER60" s="372"/>
      <c r="ES60" s="265"/>
      <c r="ET60" s="371"/>
      <c r="EU60" s="372"/>
      <c r="EV60" s="371"/>
      <c r="EW60" s="372"/>
      <c r="EX60" s="371"/>
      <c r="EY60" s="372"/>
      <c r="EZ60" s="265"/>
      <c r="FA60" s="371"/>
      <c r="FB60" s="372"/>
      <c r="FC60" s="371"/>
      <c r="FD60" s="372"/>
      <c r="FE60" s="371"/>
      <c r="FF60" s="372"/>
      <c r="FG60" s="265"/>
      <c r="FH60" s="371"/>
      <c r="FI60" s="372"/>
      <c r="FJ60" s="371"/>
      <c r="FK60" s="372"/>
      <c r="FL60" s="371"/>
      <c r="FM60" s="372"/>
      <c r="FN60" s="371"/>
      <c r="FO60" s="372"/>
      <c r="FP60" s="371"/>
      <c r="FQ60" s="372"/>
      <c r="FR60" s="371"/>
      <c r="FS60" s="372"/>
      <c r="FT60" s="265"/>
      <c r="FU60" s="371"/>
      <c r="FV60" s="372"/>
      <c r="FW60" s="371"/>
      <c r="FX60" s="372"/>
      <c r="FY60" s="371"/>
      <c r="FZ60" s="372"/>
      <c r="GA60" s="265"/>
      <c r="GB60" s="371"/>
      <c r="GC60" s="372"/>
      <c r="GD60" s="371"/>
      <c r="GE60" s="372"/>
      <c r="GF60" s="371"/>
      <c r="GG60" s="372"/>
      <c r="GH60" s="265"/>
      <c r="GI60" s="371"/>
      <c r="GJ60" s="372"/>
      <c r="GK60" s="371"/>
      <c r="GL60" s="372"/>
      <c r="GM60" s="371"/>
      <c r="GN60" s="372"/>
      <c r="GO60" s="371"/>
      <c r="GP60" s="372"/>
      <c r="GQ60" s="371"/>
      <c r="GR60" s="372"/>
      <c r="GS60" s="371"/>
      <c r="GT60" s="372"/>
      <c r="GU60" s="265"/>
      <c r="GV60" s="371"/>
      <c r="GW60" s="372"/>
      <c r="GX60" s="371"/>
      <c r="GY60" s="372"/>
      <c r="GZ60" s="371"/>
      <c r="HA60" s="372"/>
      <c r="HB60" s="265"/>
      <c r="HC60" s="371"/>
      <c r="HD60" s="372"/>
      <c r="HE60" s="371"/>
      <c r="HF60" s="372"/>
      <c r="HG60" s="371"/>
      <c r="HH60" s="372"/>
      <c r="HI60" s="265"/>
      <c r="HJ60" s="371"/>
      <c r="HK60" s="372"/>
      <c r="HL60" s="371"/>
      <c r="HM60" s="372"/>
      <c r="HN60" s="371"/>
      <c r="HO60" s="372"/>
      <c r="HP60" s="265"/>
      <c r="HQ60" s="371"/>
      <c r="HR60" s="372"/>
      <c r="HS60" s="371"/>
      <c r="HT60" s="372"/>
      <c r="HU60" s="371"/>
      <c r="HV60" s="372"/>
      <c r="HW60" s="265"/>
      <c r="HX60" s="371"/>
      <c r="HY60" s="372"/>
      <c r="HZ60" s="371"/>
      <c r="IA60" s="372"/>
      <c r="IB60" s="371"/>
      <c r="IC60" s="372"/>
      <c r="ID60" s="265"/>
      <c r="IE60" s="371"/>
      <c r="IF60" s="372"/>
      <c r="IG60" s="371"/>
      <c r="IH60" s="372"/>
      <c r="II60" s="371"/>
      <c r="IJ60" s="372"/>
      <c r="IK60" s="265"/>
      <c r="IL60" s="371"/>
      <c r="IM60" s="372"/>
      <c r="IN60" s="371"/>
      <c r="IO60" s="372"/>
      <c r="IP60" s="371"/>
      <c r="IQ60" s="372"/>
      <c r="IR60" s="388"/>
      <c r="IS60" s="371"/>
      <c r="IT60" s="372"/>
      <c r="IU60" s="371"/>
      <c r="IV60" s="372"/>
      <c r="IW60" s="371"/>
      <c r="IX60" s="372"/>
      <c r="IY60" s="265"/>
      <c r="IZ60" s="371"/>
      <c r="JA60" s="372"/>
      <c r="JB60" s="371"/>
      <c r="JC60" s="372"/>
      <c r="JD60" s="371"/>
      <c r="JE60" s="372"/>
      <c r="JF60" s="265"/>
      <c r="JG60" s="371"/>
      <c r="JH60" s="372"/>
      <c r="JI60" s="371"/>
      <c r="JJ60" s="372"/>
      <c r="JK60" s="371"/>
      <c r="JL60" s="372"/>
      <c r="JM60" s="265"/>
      <c r="JN60" s="371"/>
      <c r="JO60" s="372"/>
      <c r="JP60" s="371"/>
      <c r="JQ60" s="372"/>
      <c r="JR60" s="371"/>
      <c r="JS60" s="372"/>
    </row>
    <row r="61" spans="1:279">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7">
        <v>360018.47000000003</v>
      </c>
      <c r="BP61" s="236">
        <v>265230.53000000003</v>
      </c>
      <c r="BQ61" s="357">
        <v>279580.56</v>
      </c>
      <c r="BR61" s="236">
        <v>252960.33</v>
      </c>
      <c r="BS61" s="357">
        <v>326358.81000000006</v>
      </c>
      <c r="BT61" s="236">
        <v>257165.33999999997</v>
      </c>
      <c r="BU61" s="357">
        <v>256676.12</v>
      </c>
      <c r="BV61" s="236">
        <v>209459.62</v>
      </c>
      <c r="BW61" s="357">
        <v>413168.28999999992</v>
      </c>
      <c r="BX61" s="236">
        <v>357314.29999999993</v>
      </c>
      <c r="BY61" s="357">
        <v>1423480.0000000002</v>
      </c>
      <c r="BZ61" s="236">
        <v>1295629.5900000005</v>
      </c>
      <c r="CA61" s="357">
        <v>1938091.4900000007</v>
      </c>
      <c r="CB61" s="236">
        <v>1887050.2700000007</v>
      </c>
      <c r="CC61" s="357">
        <v>2056820.02</v>
      </c>
      <c r="CD61" s="236">
        <v>1984519.7900000003</v>
      </c>
      <c r="CE61" s="357">
        <v>1526421.65</v>
      </c>
      <c r="CF61" s="236">
        <v>1469167.4</v>
      </c>
      <c r="CG61" s="357">
        <v>445818.72</v>
      </c>
      <c r="CH61" s="236">
        <v>424516.07999999996</v>
      </c>
      <c r="CI61" s="357">
        <v>195304.31000000003</v>
      </c>
      <c r="CJ61" s="236">
        <v>161995.39000000001</v>
      </c>
      <c r="CK61" s="265"/>
      <c r="CL61" s="357">
        <v>247289.15999999997</v>
      </c>
      <c r="CM61" s="236">
        <v>229433.8</v>
      </c>
      <c r="CN61" s="357">
        <v>136813.53</v>
      </c>
      <c r="CO61" s="236">
        <v>131643.70000000001</v>
      </c>
      <c r="CP61" s="357">
        <v>181870.93</v>
      </c>
      <c r="CQ61" s="236">
        <v>174498.33</v>
      </c>
      <c r="CR61" s="357">
        <v>404324.06999999995</v>
      </c>
      <c r="CS61" s="236">
        <v>396371.89</v>
      </c>
      <c r="CT61" s="357">
        <v>240825.48</v>
      </c>
      <c r="CU61" s="236">
        <v>232542.29000000004</v>
      </c>
      <c r="CV61" s="357">
        <v>456000.32000000007</v>
      </c>
      <c r="CW61" s="236">
        <v>426333.34</v>
      </c>
      <c r="CX61" s="357">
        <v>1547842.5499999998</v>
      </c>
      <c r="CY61" s="236">
        <v>1515662.7299999995</v>
      </c>
      <c r="CZ61" s="357">
        <v>1896329.1300000004</v>
      </c>
      <c r="DA61" s="236">
        <v>1866331.53</v>
      </c>
      <c r="DB61" s="357">
        <v>2061006.4100000001</v>
      </c>
      <c r="DC61" s="236">
        <v>2042732.0100000005</v>
      </c>
      <c r="DD61" s="357">
        <v>1814937.9600000004</v>
      </c>
      <c r="DE61" s="236">
        <v>1770233.5700000003</v>
      </c>
      <c r="DF61" s="357">
        <v>659540.01</v>
      </c>
      <c r="DG61" s="236">
        <v>645779.72000000009</v>
      </c>
      <c r="DH61" s="357">
        <v>160136.44</v>
      </c>
      <c r="DI61" s="236">
        <v>146116.48000000001</v>
      </c>
      <c r="DJ61" s="265"/>
      <c r="DK61" s="357">
        <v>195286.72</v>
      </c>
      <c r="DL61" s="236">
        <v>174567.40999999997</v>
      </c>
      <c r="DM61" s="357">
        <v>194286.57</v>
      </c>
      <c r="DN61" s="236">
        <v>185102.56</v>
      </c>
      <c r="DO61" s="357">
        <v>526896.65</v>
      </c>
      <c r="DP61" s="236">
        <v>450464.66</v>
      </c>
      <c r="DQ61" s="265"/>
      <c r="DR61" s="357">
        <v>155289.33999999997</v>
      </c>
      <c r="DS61" s="236">
        <v>148809.77999999997</v>
      </c>
      <c r="DT61" s="357">
        <v>92110.399999999994</v>
      </c>
      <c r="DU61" s="236">
        <v>80220.259999999995</v>
      </c>
      <c r="DV61" s="357">
        <v>477399.75999999989</v>
      </c>
      <c r="DW61" s="236">
        <v>434415.52999999997</v>
      </c>
      <c r="DX61" s="265"/>
      <c r="DY61" s="357">
        <v>1496344.48</v>
      </c>
      <c r="DZ61" s="236">
        <v>1439816.1100000003</v>
      </c>
      <c r="EA61" s="357">
        <v>2313467.38</v>
      </c>
      <c r="EB61" s="236">
        <v>2286683.8199999998</v>
      </c>
      <c r="EC61" s="357">
        <v>2247646.3400000003</v>
      </c>
      <c r="ED61" s="236">
        <v>2215393.06</v>
      </c>
      <c r="EE61" s="265"/>
      <c r="EF61" s="357">
        <v>2013158.3799999997</v>
      </c>
      <c r="EG61" s="236">
        <v>1959686.1099999999</v>
      </c>
      <c r="EH61" s="357">
        <v>822603.37999999989</v>
      </c>
      <c r="EI61" s="236">
        <v>803525.49999999988</v>
      </c>
      <c r="EJ61" s="357">
        <v>238864.82</v>
      </c>
      <c r="EK61" s="236">
        <v>225360.57</v>
      </c>
      <c r="EL61" s="265"/>
      <c r="EM61" s="357">
        <v>275812.52999999997</v>
      </c>
      <c r="EN61" s="236">
        <v>261390.59999999998</v>
      </c>
      <c r="EO61" s="357">
        <v>425837.12</v>
      </c>
      <c r="EP61" s="236">
        <v>408520.33</v>
      </c>
      <c r="EQ61" s="357">
        <v>385642.32</v>
      </c>
      <c r="ER61" s="236">
        <v>376086.34</v>
      </c>
      <c r="ES61" s="265"/>
      <c r="ET61" s="357">
        <v>560076.03</v>
      </c>
      <c r="EU61" s="236">
        <v>532757.29</v>
      </c>
      <c r="EV61" s="357">
        <v>470133.32</v>
      </c>
      <c r="EW61" s="236">
        <v>451762.10999999993</v>
      </c>
      <c r="EX61" s="357">
        <v>678663.33000000007</v>
      </c>
      <c r="EY61" s="236">
        <v>640357.7300000001</v>
      </c>
      <c r="EZ61" s="265"/>
      <c r="FA61" s="357">
        <v>1906734.2000000004</v>
      </c>
      <c r="FB61" s="236">
        <v>1874927.7100000004</v>
      </c>
      <c r="FC61" s="357">
        <v>2859525.810000001</v>
      </c>
      <c r="FD61" s="236">
        <v>2825765.1200000015</v>
      </c>
      <c r="FE61" s="357">
        <v>2393886.77</v>
      </c>
      <c r="FF61" s="236">
        <v>2368952.64</v>
      </c>
      <c r="FG61" s="265"/>
      <c r="FH61" s="357">
        <v>2340544.54</v>
      </c>
      <c r="FI61" s="236">
        <v>2268692.6799999997</v>
      </c>
      <c r="FJ61" s="357">
        <v>820822.47000000009</v>
      </c>
      <c r="FK61" s="236">
        <v>814215.08000000019</v>
      </c>
      <c r="FL61" s="357">
        <v>258368.27</v>
      </c>
      <c r="FM61" s="236">
        <v>249745.02</v>
      </c>
      <c r="FN61" s="357">
        <v>286681.09000000003</v>
      </c>
      <c r="FO61" s="236">
        <v>276951.09000000003</v>
      </c>
      <c r="FP61" s="357">
        <v>408300.05</v>
      </c>
      <c r="FQ61" s="236">
        <v>396257.95</v>
      </c>
      <c r="FR61" s="357">
        <v>376367.13000000006</v>
      </c>
      <c r="FS61" s="236">
        <v>370640.42</v>
      </c>
      <c r="FT61" s="265"/>
      <c r="FU61" s="357">
        <v>489562.59000000008</v>
      </c>
      <c r="FV61" s="236">
        <v>468323.77000000008</v>
      </c>
      <c r="FW61" s="357">
        <v>384884.73</v>
      </c>
      <c r="FX61" s="236">
        <v>379131.36</v>
      </c>
      <c r="FY61" s="357">
        <v>617223.19000000006</v>
      </c>
      <c r="FZ61" s="236">
        <v>577349.54</v>
      </c>
      <c r="GA61" s="265"/>
      <c r="GB61" s="357">
        <v>1705116.28</v>
      </c>
      <c r="GC61" s="236">
        <v>1626243.62</v>
      </c>
      <c r="GD61" s="357">
        <v>2724671.43</v>
      </c>
      <c r="GE61" s="236">
        <v>2702488.5900000003</v>
      </c>
      <c r="GF61" s="357">
        <v>2691627.02</v>
      </c>
      <c r="GG61" s="236">
        <v>2675019.35</v>
      </c>
      <c r="GH61" s="265"/>
      <c r="GI61" s="357">
        <v>2614843.4699999993</v>
      </c>
      <c r="GJ61" s="236">
        <v>2545349.8099999996</v>
      </c>
      <c r="GK61" s="357">
        <v>620338.70000000007</v>
      </c>
      <c r="GL61" s="236">
        <v>611162.70000000007</v>
      </c>
      <c r="GM61" s="357">
        <v>270071.32999999996</v>
      </c>
      <c r="GN61" s="236">
        <v>263062.43</v>
      </c>
      <c r="GO61" s="357">
        <v>368080.27</v>
      </c>
      <c r="GP61" s="236">
        <v>351103.91000000003</v>
      </c>
      <c r="GQ61" s="357">
        <v>388602.2</v>
      </c>
      <c r="GR61" s="236">
        <v>387318.2</v>
      </c>
      <c r="GS61" s="357">
        <v>361214.91999999993</v>
      </c>
      <c r="GT61" s="236">
        <v>356841.64</v>
      </c>
      <c r="GU61" s="265"/>
      <c r="GV61" s="357">
        <v>468652.55000000005</v>
      </c>
      <c r="GW61" s="236">
        <v>454103.13000000006</v>
      </c>
      <c r="GX61" s="357">
        <v>417973.07</v>
      </c>
      <c r="GY61" s="236">
        <v>411545.07</v>
      </c>
      <c r="GZ61" s="357">
        <v>629202.14</v>
      </c>
      <c r="HA61" s="236">
        <v>618575.30000000005</v>
      </c>
      <c r="HB61" s="265"/>
      <c r="HC61" s="357">
        <v>2289664.7799999998</v>
      </c>
      <c r="HD61" s="236">
        <v>2231756.5799999996</v>
      </c>
      <c r="HE61" s="357">
        <v>2704424.59</v>
      </c>
      <c r="HF61" s="236">
        <v>2681019.9399999995</v>
      </c>
      <c r="HG61" s="357">
        <v>2552410.5899999994</v>
      </c>
      <c r="HH61" s="236">
        <v>2534748.0499999993</v>
      </c>
      <c r="HI61" s="265"/>
      <c r="HJ61" s="357">
        <v>2623094.5100000007</v>
      </c>
      <c r="HK61" s="236">
        <v>2583733.4200000004</v>
      </c>
      <c r="HL61" s="357">
        <v>851146.0900000002</v>
      </c>
      <c r="HM61" s="236">
        <v>831166.71000000008</v>
      </c>
      <c r="HN61" s="357">
        <v>290677.45</v>
      </c>
      <c r="HO61" s="236">
        <v>274782.03000000003</v>
      </c>
      <c r="HP61" s="265"/>
      <c r="HQ61" s="357">
        <v>397440.9</v>
      </c>
      <c r="HR61" s="236">
        <v>383448.54000000004</v>
      </c>
      <c r="HS61" s="357">
        <v>319741.00999999995</v>
      </c>
      <c r="HT61" s="236">
        <v>315797.00999999995</v>
      </c>
      <c r="HU61" s="357">
        <v>343597.27999999997</v>
      </c>
      <c r="HV61" s="236">
        <v>339530.27999999997</v>
      </c>
      <c r="HW61" s="265"/>
      <c r="HX61" s="357">
        <v>526187.4</v>
      </c>
      <c r="HY61" s="236">
        <v>506009.52999999991</v>
      </c>
      <c r="HZ61" s="357">
        <v>355997.29</v>
      </c>
      <c r="IA61" s="236">
        <v>352490.36</v>
      </c>
      <c r="IB61" s="357">
        <v>898766.95999999985</v>
      </c>
      <c r="IC61" s="236">
        <v>863437.70999999985</v>
      </c>
      <c r="ID61" s="265"/>
      <c r="IE61" s="357">
        <v>2409748.39</v>
      </c>
      <c r="IF61" s="236">
        <v>2363959.5100000007</v>
      </c>
      <c r="IG61" s="357">
        <v>2495779.9500000007</v>
      </c>
      <c r="IH61" s="236">
        <v>2462494.8100000005</v>
      </c>
      <c r="II61" s="357">
        <v>2487113.25</v>
      </c>
      <c r="IJ61" s="236">
        <v>2417468.7800000007</v>
      </c>
      <c r="IK61" s="265"/>
      <c r="IL61" s="357">
        <v>2423429.2799999998</v>
      </c>
      <c r="IM61" s="236">
        <v>2300518.3800000004</v>
      </c>
      <c r="IN61" s="357">
        <v>1006998.69</v>
      </c>
      <c r="IO61" s="236">
        <v>929267.91999999993</v>
      </c>
      <c r="IP61" s="357">
        <v>236322.43000000002</v>
      </c>
      <c r="IQ61" s="236">
        <v>233159.44000000003</v>
      </c>
      <c r="IR61" s="388"/>
      <c r="IS61" s="357">
        <v>536617.44000000006</v>
      </c>
      <c r="IT61" s="236">
        <v>476563.92999999993</v>
      </c>
      <c r="IU61" s="357">
        <v>476247.48</v>
      </c>
      <c r="IV61" s="236">
        <v>465926.04</v>
      </c>
      <c r="IW61" s="357">
        <v>423461.62999999995</v>
      </c>
      <c r="IX61" s="236">
        <v>393150.08</v>
      </c>
      <c r="IY61" s="265"/>
      <c r="IZ61" s="357">
        <v>764527.46</v>
      </c>
      <c r="JA61" s="236">
        <v>711048.15000000014</v>
      </c>
      <c r="JB61" s="357">
        <v>461440.31999999995</v>
      </c>
      <c r="JC61" s="236">
        <v>431232.01</v>
      </c>
      <c r="JD61" s="357">
        <v>878922.73</v>
      </c>
      <c r="JE61" s="236">
        <v>830527.77999999991</v>
      </c>
      <c r="JF61" s="265"/>
      <c r="JG61" s="357"/>
      <c r="JH61" s="236"/>
      <c r="JI61" s="357"/>
      <c r="JJ61" s="236"/>
      <c r="JK61" s="357"/>
      <c r="JL61" s="236"/>
      <c r="JM61" s="265"/>
      <c r="JN61" s="357"/>
      <c r="JO61" s="236"/>
      <c r="JP61" s="357"/>
      <c r="JQ61" s="236"/>
      <c r="JR61" s="357"/>
      <c r="JS61" s="236"/>
    </row>
    <row r="62" spans="1:279" ht="13.8"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7">
        <v>166395.14000000001</v>
      </c>
      <c r="BP62" s="236">
        <v>148169.38</v>
      </c>
      <c r="BQ62" s="357">
        <v>159595.69</v>
      </c>
      <c r="BR62" s="236">
        <v>145462.21</v>
      </c>
      <c r="BS62" s="357">
        <v>202049.27000000002</v>
      </c>
      <c r="BT62" s="236">
        <v>163654.60999999999</v>
      </c>
      <c r="BU62" s="357">
        <v>200114.68</v>
      </c>
      <c r="BV62" s="236">
        <v>184684.09</v>
      </c>
      <c r="BW62" s="357">
        <v>281838.13</v>
      </c>
      <c r="BX62" s="236">
        <v>254115.38</v>
      </c>
      <c r="BY62" s="357">
        <v>730064.00999999989</v>
      </c>
      <c r="BZ62" s="236">
        <v>648120.66999999993</v>
      </c>
      <c r="CA62" s="357">
        <v>660612.82000000007</v>
      </c>
      <c r="CB62" s="236">
        <v>627240.57000000007</v>
      </c>
      <c r="CC62" s="357">
        <v>634271.27</v>
      </c>
      <c r="CD62" s="236">
        <v>572219.16</v>
      </c>
      <c r="CE62" s="357">
        <v>700364.41</v>
      </c>
      <c r="CF62" s="236">
        <v>607054.73</v>
      </c>
      <c r="CG62" s="357">
        <v>669067.33000000007</v>
      </c>
      <c r="CH62" s="236">
        <v>595730.70000000007</v>
      </c>
      <c r="CI62" s="357">
        <v>232557.22</v>
      </c>
      <c r="CJ62" s="236">
        <v>214610.98</v>
      </c>
      <c r="CK62" s="265"/>
      <c r="CL62" s="357">
        <v>206848.25999999998</v>
      </c>
      <c r="CM62" s="236">
        <v>156801.47</v>
      </c>
      <c r="CN62" s="357">
        <v>176851</v>
      </c>
      <c r="CO62" s="236">
        <v>162470.15</v>
      </c>
      <c r="CP62" s="357">
        <v>163472.17000000001</v>
      </c>
      <c r="CQ62" s="236">
        <v>153369.99000000002</v>
      </c>
      <c r="CR62" s="357">
        <v>203885.33</v>
      </c>
      <c r="CS62" s="236">
        <v>164881.42999999996</v>
      </c>
      <c r="CT62" s="357">
        <v>240448.37000000002</v>
      </c>
      <c r="CU62" s="236">
        <v>215612.44</v>
      </c>
      <c r="CV62" s="357">
        <v>397998.3</v>
      </c>
      <c r="CW62" s="236">
        <v>352915.15000000008</v>
      </c>
      <c r="CX62" s="357">
        <v>625285.75999999989</v>
      </c>
      <c r="CY62" s="236">
        <v>544073.72</v>
      </c>
      <c r="CZ62" s="357">
        <v>745449.37999999989</v>
      </c>
      <c r="DA62" s="236">
        <v>707839.80999999982</v>
      </c>
      <c r="DB62" s="357">
        <v>699749.54</v>
      </c>
      <c r="DC62" s="236">
        <v>658364.42999999993</v>
      </c>
      <c r="DD62" s="357">
        <v>679831.27999999991</v>
      </c>
      <c r="DE62" s="236">
        <v>611285.79</v>
      </c>
      <c r="DF62" s="357">
        <v>383059.13</v>
      </c>
      <c r="DG62" s="236">
        <v>354534.32000000007</v>
      </c>
      <c r="DH62" s="357">
        <v>246226.31</v>
      </c>
      <c r="DI62" s="236">
        <v>216537.96</v>
      </c>
      <c r="DJ62" s="265"/>
      <c r="DK62" s="357">
        <v>181963.35</v>
      </c>
      <c r="DL62" s="236">
        <v>139608.82999999999</v>
      </c>
      <c r="DM62" s="357">
        <v>192797.79</v>
      </c>
      <c r="DN62" s="236">
        <v>183208.05000000002</v>
      </c>
      <c r="DO62" s="357">
        <v>197907.52</v>
      </c>
      <c r="DP62" s="236">
        <v>187591.23</v>
      </c>
      <c r="DQ62" s="265"/>
      <c r="DR62" s="357">
        <v>145365.9</v>
      </c>
      <c r="DS62" s="236">
        <v>109075.23999999999</v>
      </c>
      <c r="DT62" s="357">
        <v>50401.16</v>
      </c>
      <c r="DU62" s="236">
        <v>44158.92</v>
      </c>
      <c r="DV62" s="357">
        <v>175294.87</v>
      </c>
      <c r="DW62" s="236">
        <v>168686.2</v>
      </c>
      <c r="DX62" s="265"/>
      <c r="DY62" s="357">
        <v>502730.57999999996</v>
      </c>
      <c r="DZ62" s="236">
        <v>448032.85000000003</v>
      </c>
      <c r="EA62" s="357">
        <v>691354.47</v>
      </c>
      <c r="EB62" s="236">
        <v>667161.66000000015</v>
      </c>
      <c r="EC62" s="357">
        <v>683426.37999999989</v>
      </c>
      <c r="ED62" s="236">
        <v>651959.21</v>
      </c>
      <c r="EE62" s="265"/>
      <c r="EF62" s="357">
        <v>726747.74000000011</v>
      </c>
      <c r="EG62" s="236">
        <v>640778.13</v>
      </c>
      <c r="EH62" s="357">
        <v>487860.13</v>
      </c>
      <c r="EI62" s="236">
        <v>454612.94000000006</v>
      </c>
      <c r="EJ62" s="357">
        <v>233590.99000000005</v>
      </c>
      <c r="EK62" s="236">
        <v>214778.87000000002</v>
      </c>
      <c r="EL62" s="265"/>
      <c r="EM62" s="357">
        <v>215019.84</v>
      </c>
      <c r="EN62" s="236">
        <v>166021.30000000002</v>
      </c>
      <c r="EO62" s="357">
        <v>269784.23000000004</v>
      </c>
      <c r="EP62" s="236">
        <v>257172.63</v>
      </c>
      <c r="EQ62" s="357">
        <v>283565.26</v>
      </c>
      <c r="ER62" s="236">
        <v>271267.72000000003</v>
      </c>
      <c r="ES62" s="265"/>
      <c r="ET62" s="357">
        <v>360243.58999999997</v>
      </c>
      <c r="EU62" s="236">
        <v>308266.47000000003</v>
      </c>
      <c r="EV62" s="357">
        <v>349900.98</v>
      </c>
      <c r="EW62" s="236">
        <v>330977.66000000003</v>
      </c>
      <c r="EX62" s="357">
        <v>518815.81000000006</v>
      </c>
      <c r="EY62" s="236">
        <v>491689.34000000008</v>
      </c>
      <c r="EZ62" s="265"/>
      <c r="FA62" s="357">
        <v>710250.14999999991</v>
      </c>
      <c r="FB62" s="236">
        <v>684891.55999999994</v>
      </c>
      <c r="FC62" s="357">
        <v>883121.60000000009</v>
      </c>
      <c r="FD62" s="236">
        <v>847259.16999999993</v>
      </c>
      <c r="FE62" s="357">
        <v>817510.75</v>
      </c>
      <c r="FF62" s="236">
        <v>755547.71</v>
      </c>
      <c r="FG62" s="265"/>
      <c r="FH62" s="357">
        <v>749085.72</v>
      </c>
      <c r="FI62" s="236">
        <v>704738.95</v>
      </c>
      <c r="FJ62" s="357">
        <v>493795.30000000005</v>
      </c>
      <c r="FK62" s="236">
        <v>476262.36</v>
      </c>
      <c r="FL62" s="357">
        <v>269803.74</v>
      </c>
      <c r="FM62" s="236">
        <v>259525.17999999996</v>
      </c>
      <c r="FN62" s="357">
        <v>330390.05</v>
      </c>
      <c r="FO62" s="236">
        <v>301273.01</v>
      </c>
      <c r="FP62" s="357">
        <v>165331.94</v>
      </c>
      <c r="FQ62" s="236">
        <v>159139.84999999998</v>
      </c>
      <c r="FR62" s="357">
        <v>306704.05</v>
      </c>
      <c r="FS62" s="236">
        <v>290903.09999999998</v>
      </c>
      <c r="FT62" s="265"/>
      <c r="FU62" s="357">
        <v>443900.44000000006</v>
      </c>
      <c r="FV62" s="236">
        <v>420321.06000000006</v>
      </c>
      <c r="FW62" s="357">
        <v>404337.75</v>
      </c>
      <c r="FX62" s="236">
        <v>376814.71</v>
      </c>
      <c r="FY62" s="357">
        <v>318196.17999999993</v>
      </c>
      <c r="FZ62" s="236">
        <v>306348.82999999996</v>
      </c>
      <c r="GA62" s="265"/>
      <c r="GB62" s="357">
        <v>928077.22</v>
      </c>
      <c r="GC62" s="236">
        <v>881494.81999999983</v>
      </c>
      <c r="GD62" s="357">
        <v>1015995.1099999999</v>
      </c>
      <c r="GE62" s="236">
        <v>967309.7699999999</v>
      </c>
      <c r="GF62" s="357">
        <v>1049896.1900000002</v>
      </c>
      <c r="GG62" s="236">
        <v>977126.56</v>
      </c>
      <c r="GH62" s="265"/>
      <c r="GI62" s="357">
        <v>1146562.4800000002</v>
      </c>
      <c r="GJ62" s="236">
        <v>1054791.1500000001</v>
      </c>
      <c r="GK62" s="357">
        <v>627047.75</v>
      </c>
      <c r="GL62" s="236">
        <v>580861.03999999992</v>
      </c>
      <c r="GM62" s="357">
        <v>395064.49</v>
      </c>
      <c r="GN62" s="236">
        <v>381144.45</v>
      </c>
      <c r="GO62" s="357">
        <v>417463.9</v>
      </c>
      <c r="GP62" s="236">
        <v>340750.33999999997</v>
      </c>
      <c r="GQ62" s="357">
        <v>352531.07999999996</v>
      </c>
      <c r="GR62" s="236">
        <v>328882.39999999997</v>
      </c>
      <c r="GS62" s="357">
        <v>326431.64</v>
      </c>
      <c r="GT62" s="236">
        <v>312701.92</v>
      </c>
      <c r="GU62" s="265"/>
      <c r="GV62" s="357">
        <v>361056.66000000003</v>
      </c>
      <c r="GW62" s="236">
        <v>343107.70999999996</v>
      </c>
      <c r="GX62" s="357">
        <v>392617.06000000006</v>
      </c>
      <c r="GY62" s="236">
        <v>354573.18</v>
      </c>
      <c r="GZ62" s="357">
        <v>591194.23</v>
      </c>
      <c r="HA62" s="236">
        <v>548323.03999999992</v>
      </c>
      <c r="HB62" s="265"/>
      <c r="HC62" s="357">
        <v>1054259.3500000001</v>
      </c>
      <c r="HD62" s="236">
        <v>984732.09000000008</v>
      </c>
      <c r="HE62" s="357">
        <v>1144236.1199999999</v>
      </c>
      <c r="HF62" s="236">
        <v>1091901.43</v>
      </c>
      <c r="HG62" s="357">
        <v>936253.29</v>
      </c>
      <c r="HH62" s="236">
        <v>860719.51</v>
      </c>
      <c r="HI62" s="265"/>
      <c r="HJ62" s="357">
        <v>1074155</v>
      </c>
      <c r="HK62" s="236">
        <v>1008078.16</v>
      </c>
      <c r="HL62" s="357">
        <v>543462.93000000005</v>
      </c>
      <c r="HM62" s="236">
        <v>507283.56</v>
      </c>
      <c r="HN62" s="357">
        <v>291317.39999999997</v>
      </c>
      <c r="HO62" s="236">
        <v>270738.51</v>
      </c>
      <c r="HP62" s="265"/>
      <c r="HQ62" s="357">
        <v>426510.23</v>
      </c>
      <c r="HR62" s="236">
        <v>347530.34</v>
      </c>
      <c r="HS62" s="357">
        <v>246047.25</v>
      </c>
      <c r="HT62" s="236">
        <v>239961.24</v>
      </c>
      <c r="HU62" s="357">
        <v>303648.40000000002</v>
      </c>
      <c r="HV62" s="236">
        <v>285603.38</v>
      </c>
      <c r="HW62" s="265"/>
      <c r="HX62" s="357">
        <v>557290.65</v>
      </c>
      <c r="HY62" s="236">
        <v>492210.98000000004</v>
      </c>
      <c r="HZ62" s="357">
        <v>376149.02999999997</v>
      </c>
      <c r="IA62" s="236">
        <v>339027.58999999997</v>
      </c>
      <c r="IB62" s="357">
        <v>531253.12</v>
      </c>
      <c r="IC62" s="236">
        <v>501903.33999999997</v>
      </c>
      <c r="ID62" s="265"/>
      <c r="IE62" s="357">
        <v>964829.57999999984</v>
      </c>
      <c r="IF62" s="236">
        <v>907409.14</v>
      </c>
      <c r="IG62" s="357">
        <v>1019930.7</v>
      </c>
      <c r="IH62" s="236">
        <v>964707.91000000015</v>
      </c>
      <c r="II62" s="357">
        <v>1006668.3700000001</v>
      </c>
      <c r="IJ62" s="236">
        <v>939338.83</v>
      </c>
      <c r="IK62" s="265"/>
      <c r="IL62" s="357">
        <v>1070372.24</v>
      </c>
      <c r="IM62" s="236">
        <v>1006292.96</v>
      </c>
      <c r="IN62" s="357">
        <v>910699.07</v>
      </c>
      <c r="IO62" s="236">
        <v>860506.6</v>
      </c>
      <c r="IP62" s="357">
        <v>346725.08999999991</v>
      </c>
      <c r="IQ62" s="236">
        <v>317258.35999999993</v>
      </c>
      <c r="IR62" s="388"/>
      <c r="IS62" s="357">
        <v>355758.85</v>
      </c>
      <c r="IT62" s="236">
        <v>278266.94</v>
      </c>
      <c r="IU62" s="357">
        <v>194624.73</v>
      </c>
      <c r="IV62" s="236">
        <v>164822.60999999999</v>
      </c>
      <c r="IW62" s="357">
        <v>161467.01</v>
      </c>
      <c r="IX62" s="236">
        <v>154659.63</v>
      </c>
      <c r="IY62" s="265"/>
      <c r="IZ62" s="357">
        <v>634507.20000000007</v>
      </c>
      <c r="JA62" s="236">
        <v>555870.05999999994</v>
      </c>
      <c r="JB62" s="357">
        <v>341715.66</v>
      </c>
      <c r="JC62" s="236">
        <v>320048.14</v>
      </c>
      <c r="JD62" s="357">
        <v>529169.05999999994</v>
      </c>
      <c r="JE62" s="236">
        <v>479240.15999999992</v>
      </c>
      <c r="JF62" s="265"/>
      <c r="JG62" s="357"/>
      <c r="JH62" s="236"/>
      <c r="JI62" s="357"/>
      <c r="JJ62" s="236"/>
      <c r="JK62" s="357"/>
      <c r="JL62" s="236"/>
      <c r="JM62" s="265"/>
      <c r="JN62" s="357"/>
      <c r="JO62" s="236"/>
      <c r="JP62" s="357"/>
      <c r="JQ62" s="236"/>
      <c r="JR62" s="357"/>
      <c r="JS62" s="236"/>
    </row>
    <row r="63" spans="1:279" ht="13.8" thickBot="1">
      <c r="A63" s="102" t="s">
        <v>106</v>
      </c>
      <c r="B63" s="243">
        <f>SUM(B58:B62)</f>
        <v>4999774</v>
      </c>
      <c r="C63" s="244">
        <f t="shared" ref="C63:AL63" si="302">SUM(C58:C62)</f>
        <v>4528394</v>
      </c>
      <c r="D63" s="243">
        <f>SUM(D58:D62)</f>
        <v>7887342</v>
      </c>
      <c r="E63" s="244">
        <f t="shared" si="302"/>
        <v>7557181</v>
      </c>
      <c r="F63" s="243">
        <f>SUM(F58:F62)</f>
        <v>3744726</v>
      </c>
      <c r="G63" s="244">
        <f t="shared" si="302"/>
        <v>3489932</v>
      </c>
      <c r="H63" s="103">
        <f>SUM(H58:H62)</f>
        <v>8134006</v>
      </c>
      <c r="I63" s="104">
        <f t="shared" si="302"/>
        <v>7605687</v>
      </c>
      <c r="J63" s="245">
        <f>SUM(J58:J62)</f>
        <v>1854180</v>
      </c>
      <c r="K63" s="244">
        <f t="shared" si="302"/>
        <v>1701197</v>
      </c>
      <c r="L63" s="245">
        <f>SUM(L58:L62)</f>
        <v>1960072</v>
      </c>
      <c r="M63" s="244">
        <f t="shared" si="302"/>
        <v>1815602</v>
      </c>
      <c r="N63" s="159"/>
      <c r="O63" s="243">
        <f>SUM(O58:O62)</f>
        <v>4309066</v>
      </c>
      <c r="P63" s="244">
        <f t="shared" si="302"/>
        <v>4038837</v>
      </c>
      <c r="Q63" s="243">
        <f>SUM(Q58:Q62)</f>
        <v>848340</v>
      </c>
      <c r="R63" s="244">
        <f t="shared" si="302"/>
        <v>808950</v>
      </c>
      <c r="S63" s="245">
        <f>SUM(S58:S62)</f>
        <v>6733010</v>
      </c>
      <c r="T63" s="244">
        <f t="shared" si="302"/>
        <v>6269944</v>
      </c>
      <c r="U63" s="245">
        <f>SUM(U58:U62)</f>
        <v>2162319</v>
      </c>
      <c r="V63" s="244">
        <f t="shared" si="302"/>
        <v>2043379</v>
      </c>
      <c r="W63" s="245">
        <f>SUM(W58:W62)</f>
        <v>3495163</v>
      </c>
      <c r="X63" s="244">
        <f t="shared" si="302"/>
        <v>3366310</v>
      </c>
      <c r="Y63" s="243">
        <f>SUM(Y58:Y62)</f>
        <v>2073143</v>
      </c>
      <c r="Z63" s="244">
        <f t="shared" si="302"/>
        <v>1934944</v>
      </c>
      <c r="AA63" s="243">
        <f>SUM(AA58:AA62)</f>
        <v>3648907</v>
      </c>
      <c r="AB63" s="246">
        <f t="shared" si="302"/>
        <v>3325884</v>
      </c>
      <c r="AC63" s="243">
        <f>SUM(AC58:AC62)</f>
        <v>9978792</v>
      </c>
      <c r="AD63" s="246">
        <f t="shared" si="302"/>
        <v>9638862</v>
      </c>
      <c r="AE63" s="243">
        <f>SUM(AE58:AE62)</f>
        <v>7420096</v>
      </c>
      <c r="AF63" s="244">
        <f t="shared" si="302"/>
        <v>6980229</v>
      </c>
      <c r="AG63" s="243">
        <f>SUM(AG58:AG62)</f>
        <v>6467816</v>
      </c>
      <c r="AH63" s="244">
        <f t="shared" si="302"/>
        <v>6090269</v>
      </c>
      <c r="AI63" s="243">
        <f>SUM(AI58:AI62)</f>
        <v>2682233</v>
      </c>
      <c r="AJ63" s="244">
        <f t="shared" si="302"/>
        <v>2488390</v>
      </c>
      <c r="AK63" s="243">
        <f>SUM(AK58:AK62)</f>
        <v>2026859</v>
      </c>
      <c r="AL63" s="244">
        <f t="shared" si="302"/>
        <v>1779228</v>
      </c>
      <c r="AM63" s="265"/>
      <c r="AN63" s="243">
        <f>SUM(AN58:AN62)</f>
        <v>4718716</v>
      </c>
      <c r="AO63" s="244">
        <f t="shared" ref="AO63" si="303">SUM(AO58:AO62)</f>
        <v>4281850</v>
      </c>
      <c r="AP63" s="243">
        <f t="shared" ref="AP63:BK63" si="304">SUM(AP58:AP62)</f>
        <v>1447674</v>
      </c>
      <c r="AQ63" s="244">
        <f t="shared" si="304"/>
        <v>1311090</v>
      </c>
      <c r="AR63" s="243">
        <f t="shared" si="304"/>
        <v>7266583</v>
      </c>
      <c r="AS63" s="244">
        <f t="shared" si="304"/>
        <v>6643179</v>
      </c>
      <c r="AT63" s="243">
        <f t="shared" si="304"/>
        <v>2787143</v>
      </c>
      <c r="AU63" s="244">
        <f t="shared" si="304"/>
        <v>2524222</v>
      </c>
      <c r="AV63" s="243">
        <f t="shared" si="304"/>
        <v>3214486</v>
      </c>
      <c r="AW63" s="244">
        <f t="shared" si="304"/>
        <v>2870891</v>
      </c>
      <c r="AX63" s="243">
        <f t="shared" si="304"/>
        <v>2126275</v>
      </c>
      <c r="AY63" s="244">
        <f t="shared" si="304"/>
        <v>1848943</v>
      </c>
      <c r="AZ63" s="243">
        <f t="shared" si="304"/>
        <v>5880954</v>
      </c>
      <c r="BA63" s="244">
        <f t="shared" si="304"/>
        <v>5387223</v>
      </c>
      <c r="BB63" s="243">
        <f t="shared" si="304"/>
        <v>11102491</v>
      </c>
      <c r="BC63" s="244">
        <f t="shared" si="304"/>
        <v>10098162</v>
      </c>
      <c r="BD63" s="243">
        <f t="shared" si="304"/>
        <v>9332086</v>
      </c>
      <c r="BE63" s="244">
        <f t="shared" si="304"/>
        <v>8954519</v>
      </c>
      <c r="BF63" s="243">
        <f t="shared" si="304"/>
        <v>6791655</v>
      </c>
      <c r="BG63" s="244">
        <f t="shared" si="304"/>
        <v>6346268</v>
      </c>
      <c r="BH63" s="243">
        <f t="shared" si="304"/>
        <v>2530589</v>
      </c>
      <c r="BI63" s="244">
        <f t="shared" si="304"/>
        <v>2375514</v>
      </c>
      <c r="BJ63" s="243">
        <f t="shared" si="304"/>
        <v>2648023</v>
      </c>
      <c r="BK63" s="244">
        <f t="shared" si="304"/>
        <v>2485881</v>
      </c>
      <c r="BL63" s="265"/>
      <c r="BM63" s="243">
        <f t="shared" ref="BM63:CJ63" si="305">SUM(BM58:BM62)</f>
        <v>5722835</v>
      </c>
      <c r="BN63" s="244">
        <f t="shared" si="305"/>
        <v>5309656</v>
      </c>
      <c r="BO63" s="243">
        <f t="shared" si="305"/>
        <v>4901406.3299999991</v>
      </c>
      <c r="BP63" s="244">
        <f t="shared" si="305"/>
        <v>4597541.1899999995</v>
      </c>
      <c r="BQ63" s="243">
        <f t="shared" si="305"/>
        <v>5536195.0200000014</v>
      </c>
      <c r="BR63" s="244">
        <f t="shared" si="305"/>
        <v>5296587.1300000008</v>
      </c>
      <c r="BS63" s="243">
        <f t="shared" si="305"/>
        <v>5532520.6500000004</v>
      </c>
      <c r="BT63" s="244">
        <f t="shared" si="305"/>
        <v>5047517.34</v>
      </c>
      <c r="BU63" s="243">
        <f t="shared" si="305"/>
        <v>2315320.9200000004</v>
      </c>
      <c r="BV63" s="244">
        <f t="shared" si="305"/>
        <v>1848997.5100000005</v>
      </c>
      <c r="BW63" s="243">
        <f t="shared" si="305"/>
        <v>2980423.8200000003</v>
      </c>
      <c r="BX63" s="244">
        <f t="shared" si="305"/>
        <v>2608149.9099999997</v>
      </c>
      <c r="BY63" s="243">
        <f t="shared" si="305"/>
        <v>7297837.8099999987</v>
      </c>
      <c r="BZ63" s="244">
        <f t="shared" si="305"/>
        <v>6785089.7399999993</v>
      </c>
      <c r="CA63" s="243">
        <f t="shared" si="305"/>
        <v>12585155.589999998</v>
      </c>
      <c r="CB63" s="244">
        <f t="shared" si="305"/>
        <v>12062917.230000002</v>
      </c>
      <c r="CC63" s="243">
        <f t="shared" si="305"/>
        <v>11357044.679999998</v>
      </c>
      <c r="CD63" s="244">
        <f t="shared" si="305"/>
        <v>10647818.66</v>
      </c>
      <c r="CE63" s="243">
        <f t="shared" si="305"/>
        <v>7535171.2800000012</v>
      </c>
      <c r="CF63" s="244">
        <f t="shared" si="305"/>
        <v>6879035.160000002</v>
      </c>
      <c r="CG63" s="243">
        <f t="shared" si="305"/>
        <v>4395188.96</v>
      </c>
      <c r="CH63" s="244">
        <f t="shared" si="305"/>
        <v>4053056.2100000009</v>
      </c>
      <c r="CI63" s="243">
        <f t="shared" si="305"/>
        <v>2514117.16</v>
      </c>
      <c r="CJ63" s="244">
        <f t="shared" si="305"/>
        <v>2243421.09</v>
      </c>
      <c r="CK63" s="265"/>
      <c r="CL63" s="243">
        <f t="shared" ref="CL63:CM63" si="306">SUM(CL58:CL62)</f>
        <v>7093941.0599999987</v>
      </c>
      <c r="CM63" s="244">
        <f t="shared" si="306"/>
        <v>6591414</v>
      </c>
      <c r="CN63" s="243">
        <f t="shared" ref="CN63:CO63" si="307">SUM(CN58:CN62)</f>
        <v>5236992.0999999996</v>
      </c>
      <c r="CO63" s="244">
        <f t="shared" si="307"/>
        <v>5020239.2300000004</v>
      </c>
      <c r="CP63" s="243">
        <f t="shared" ref="CP63:CQ63" si="308">SUM(CP58:CP62)</f>
        <v>6170281.7199999997</v>
      </c>
      <c r="CQ63" s="244">
        <f t="shared" si="308"/>
        <v>5885006.4800000004</v>
      </c>
      <c r="CR63" s="243">
        <f t="shared" ref="CR63:CS63" si="309">SUM(CR58:CR62)</f>
        <v>5676951.0999999996</v>
      </c>
      <c r="CS63" s="244">
        <f t="shared" si="309"/>
        <v>5384838.0999999987</v>
      </c>
      <c r="CT63" s="243">
        <f t="shared" ref="CT63:CU63" si="310">SUM(CT58:CT62)</f>
        <v>2425937.04</v>
      </c>
      <c r="CU63" s="244">
        <f t="shared" si="310"/>
        <v>2207278.56</v>
      </c>
      <c r="CV63" s="243">
        <f t="shared" ref="CV63:CW63" si="311">SUM(CV58:CV62)</f>
        <v>2836447.4699999997</v>
      </c>
      <c r="CW63" s="244">
        <f t="shared" si="311"/>
        <v>2502141.4699999997</v>
      </c>
      <c r="CX63" s="243">
        <f t="shared" ref="CX63:CY63" si="312">SUM(CX58:CX62)</f>
        <v>7880263.0900000008</v>
      </c>
      <c r="CY63" s="244">
        <f t="shared" si="312"/>
        <v>7417115.7200000007</v>
      </c>
      <c r="CZ63" s="243">
        <f t="shared" ref="CZ63:DA63" si="313">SUM(CZ58:CZ62)</f>
        <v>13630103.489999998</v>
      </c>
      <c r="DA63" s="244">
        <f t="shared" si="313"/>
        <v>13246376.610000001</v>
      </c>
      <c r="DB63" s="243">
        <f t="shared" ref="DB63:DC63" si="314">SUM(DB58:DB62)</f>
        <v>11392325.870000001</v>
      </c>
      <c r="DC63" s="244">
        <f t="shared" si="314"/>
        <v>11106596.290000001</v>
      </c>
      <c r="DD63" s="243">
        <f t="shared" ref="DD63:DE63" si="315">SUM(DD58:DD62)</f>
        <v>8253960.54</v>
      </c>
      <c r="DE63" s="244">
        <f t="shared" si="315"/>
        <v>7880190.6700000009</v>
      </c>
      <c r="DF63" s="243">
        <f t="shared" ref="DF63:DG63" si="316">SUM(DF58:DF62)</f>
        <v>4700034.3499999996</v>
      </c>
      <c r="DG63" s="244">
        <f t="shared" si="316"/>
        <v>4413566.0500000007</v>
      </c>
      <c r="DH63" s="243">
        <f t="shared" ref="DH63:DI63" si="317">SUM(DH58:DH62)</f>
        <v>2660854.5500000003</v>
      </c>
      <c r="DI63" s="244">
        <f t="shared" si="317"/>
        <v>2397637.29</v>
      </c>
      <c r="DJ63" s="265"/>
      <c r="DK63" s="243">
        <f t="shared" ref="DK63:DL63" si="318">SUM(DK58:DK62)</f>
        <v>7797657.9800000004</v>
      </c>
      <c r="DL63" s="244">
        <f t="shared" si="318"/>
        <v>7268862.2100000018</v>
      </c>
      <c r="DM63" s="243">
        <f t="shared" ref="DM63:DN63" si="319">SUM(DM58:DM62)</f>
        <v>6148974.5899999989</v>
      </c>
      <c r="DN63" s="244">
        <f t="shared" si="319"/>
        <v>5910611.3199999984</v>
      </c>
      <c r="DO63" s="243">
        <f t="shared" ref="DO63:DP63" si="320">SUM(DO58:DO62)</f>
        <v>9247393.5</v>
      </c>
      <c r="DP63" s="244">
        <f t="shared" si="320"/>
        <v>8663562.9800000004</v>
      </c>
      <c r="DQ63" s="265"/>
      <c r="DR63" s="243">
        <f t="shared" ref="DR63:DS63" si="321">SUM(DR58:DR62)</f>
        <v>3557173.4899999993</v>
      </c>
      <c r="DS63" s="244">
        <f t="shared" si="321"/>
        <v>3246245.63</v>
      </c>
      <c r="DT63" s="243">
        <f t="shared" ref="DT63:DU63" si="322">SUM(DT58:DT62)</f>
        <v>347508.88</v>
      </c>
      <c r="DU63" s="244">
        <f t="shared" si="322"/>
        <v>185551.70999999996</v>
      </c>
      <c r="DV63" s="243">
        <f t="shared" ref="DV63:DW63" si="323">SUM(DV58:DV62)</f>
        <v>1043961.8299999998</v>
      </c>
      <c r="DW63" s="244">
        <f t="shared" si="323"/>
        <v>872752.5</v>
      </c>
      <c r="DX63" s="265"/>
      <c r="DY63" s="243">
        <f t="shared" ref="DY63:DZ63" si="324">SUM(DY58:DY62)</f>
        <v>5700515.4299999997</v>
      </c>
      <c r="DZ63" s="244">
        <f t="shared" si="324"/>
        <v>5248462.88</v>
      </c>
      <c r="EA63" s="243">
        <f t="shared" ref="EA63:EB63" si="325">SUM(EA58:EA62)</f>
        <v>10847943.33</v>
      </c>
      <c r="EB63" s="244">
        <f t="shared" si="325"/>
        <v>10214087.960000001</v>
      </c>
      <c r="EC63" s="243">
        <f t="shared" ref="EC63:ED63" si="326">SUM(EC58:EC62)</f>
        <v>10536170.09</v>
      </c>
      <c r="ED63" s="244">
        <f t="shared" si="326"/>
        <v>9198247.120000001</v>
      </c>
      <c r="EE63" s="265"/>
      <c r="EF63" s="243">
        <f t="shared" ref="EF63:EK63" si="327">SUM(EF58:EF62)</f>
        <v>9079853.7300000004</v>
      </c>
      <c r="EG63" s="244">
        <f t="shared" si="327"/>
        <v>8313570.0599999996</v>
      </c>
      <c r="EH63" s="243">
        <f t="shared" si="327"/>
        <v>5549253.0999999996</v>
      </c>
      <c r="EI63" s="244">
        <f t="shared" si="327"/>
        <v>5009005.12</v>
      </c>
      <c r="EJ63" s="243">
        <f t="shared" si="327"/>
        <v>2636495.67</v>
      </c>
      <c r="EK63" s="244">
        <f t="shared" si="327"/>
        <v>2448128.31</v>
      </c>
      <c r="EL63" s="265"/>
      <c r="EM63" s="243">
        <f t="shared" ref="EM63:ER63" si="328">SUM(EM58:EM62)</f>
        <v>6792786.1199999992</v>
      </c>
      <c r="EN63" s="244">
        <f t="shared" si="328"/>
        <v>6284121.7799999993</v>
      </c>
      <c r="EO63" s="243">
        <f t="shared" si="328"/>
        <v>6949942.1100000003</v>
      </c>
      <c r="EP63" s="244">
        <f t="shared" si="328"/>
        <v>6345328.0299999993</v>
      </c>
      <c r="EQ63" s="243">
        <f t="shared" si="328"/>
        <v>7938660.4800000004</v>
      </c>
      <c r="ER63" s="244">
        <f t="shared" si="328"/>
        <v>7304791.3699999992</v>
      </c>
      <c r="ES63" s="265"/>
      <c r="ET63" s="243">
        <f t="shared" ref="ET63:EY63" si="329">SUM(ET58:ET62)</f>
        <v>7607518.2199999997</v>
      </c>
      <c r="EU63" s="244">
        <f t="shared" si="329"/>
        <v>7044431.5999999996</v>
      </c>
      <c r="EV63" s="243">
        <f t="shared" si="329"/>
        <v>3710255.23</v>
      </c>
      <c r="EW63" s="244">
        <f t="shared" si="329"/>
        <v>3406643.46</v>
      </c>
      <c r="EX63" s="243">
        <f t="shared" si="329"/>
        <v>5362585</v>
      </c>
      <c r="EY63" s="244">
        <f t="shared" si="329"/>
        <v>4921450.8099999996</v>
      </c>
      <c r="EZ63" s="265"/>
      <c r="FA63" s="243">
        <f t="shared" ref="FA63:FF63" si="330">SUM(FA58:FA62)</f>
        <v>11405703.98</v>
      </c>
      <c r="FB63" s="244">
        <f t="shared" si="330"/>
        <v>10745155.970000001</v>
      </c>
      <c r="FC63" s="243">
        <f t="shared" si="330"/>
        <v>14159583.950000001</v>
      </c>
      <c r="FD63" s="244">
        <f t="shared" si="330"/>
        <v>13416526.65</v>
      </c>
      <c r="FE63" s="243">
        <f t="shared" si="330"/>
        <v>10833665.51</v>
      </c>
      <c r="FF63" s="244">
        <f t="shared" si="330"/>
        <v>10025154.59</v>
      </c>
      <c r="FG63" s="265"/>
      <c r="FH63" s="243">
        <f t="shared" ref="FH63:FM63" si="331">SUM(FH58:FH62)</f>
        <v>10722859.840000002</v>
      </c>
      <c r="FI63" s="244">
        <f t="shared" si="331"/>
        <v>10123931.539999999</v>
      </c>
      <c r="FJ63" s="243">
        <f t="shared" si="331"/>
        <v>5755771.7699999996</v>
      </c>
      <c r="FK63" s="244">
        <f t="shared" si="331"/>
        <v>5436960.8100000005</v>
      </c>
      <c r="FL63" s="243">
        <f t="shared" si="331"/>
        <v>3673202.5899999989</v>
      </c>
      <c r="FM63" s="244">
        <f t="shared" si="331"/>
        <v>3434522.61</v>
      </c>
      <c r="FN63" s="243">
        <f>SUM(FN58:FN62)</f>
        <v>9241567.3300000001</v>
      </c>
      <c r="FO63" s="244">
        <f t="shared" ref="FO63" si="332">SUM(FO58:FO62)</f>
        <v>8706247.8899999987</v>
      </c>
      <c r="FP63" s="243">
        <f t="shared" ref="FP63:FQ63" si="333">SUM(FP58:FP62)</f>
        <v>6689464.6099999994</v>
      </c>
      <c r="FQ63" s="244">
        <f t="shared" si="333"/>
        <v>6312835.6700000009</v>
      </c>
      <c r="FR63" s="243">
        <f t="shared" ref="FR63:GN63" si="334">SUM(FR58:FR62)</f>
        <v>10774242.339999998</v>
      </c>
      <c r="FS63" s="244">
        <f t="shared" si="334"/>
        <v>10199737.789999999</v>
      </c>
      <c r="FT63" s="265"/>
      <c r="FU63" s="243">
        <f t="shared" si="334"/>
        <v>10479777.599999998</v>
      </c>
      <c r="FV63" s="244">
        <f t="shared" si="334"/>
        <v>9928837.4499999974</v>
      </c>
      <c r="FW63" s="243">
        <f t="shared" si="334"/>
        <v>3766139.9000000004</v>
      </c>
      <c r="FX63" s="244">
        <f t="shared" si="334"/>
        <v>3470178.1</v>
      </c>
      <c r="FY63" s="243">
        <f t="shared" si="334"/>
        <v>4837598.46</v>
      </c>
      <c r="FZ63" s="244">
        <f t="shared" si="334"/>
        <v>4429078.83</v>
      </c>
      <c r="GA63" s="265"/>
      <c r="GB63" s="243">
        <f t="shared" si="334"/>
        <v>11838418.59</v>
      </c>
      <c r="GC63" s="244">
        <f t="shared" si="334"/>
        <v>11004605.609999999</v>
      </c>
      <c r="GD63" s="243">
        <f t="shared" si="334"/>
        <v>18643790.519999992</v>
      </c>
      <c r="GE63" s="244">
        <f t="shared" si="334"/>
        <v>17808205.449999999</v>
      </c>
      <c r="GF63" s="243">
        <f t="shared" si="334"/>
        <v>15156761.49</v>
      </c>
      <c r="GG63" s="244">
        <f t="shared" si="334"/>
        <v>14182648.260000002</v>
      </c>
      <c r="GH63" s="265"/>
      <c r="GI63" s="243">
        <f t="shared" si="334"/>
        <v>13402670.119999999</v>
      </c>
      <c r="GJ63" s="244">
        <f t="shared" si="334"/>
        <v>12358908.319999998</v>
      </c>
      <c r="GK63" s="243">
        <f t="shared" si="334"/>
        <v>6886158.8899999987</v>
      </c>
      <c r="GL63" s="244">
        <f t="shared" si="334"/>
        <v>6268141.4699999997</v>
      </c>
      <c r="GM63" s="243">
        <f t="shared" si="334"/>
        <v>3717319.6100000003</v>
      </c>
      <c r="GN63" s="244">
        <f t="shared" si="334"/>
        <v>3243497.0500000007</v>
      </c>
      <c r="GO63" s="243">
        <f>SUM(GO58:GO62)</f>
        <v>11094098.83</v>
      </c>
      <c r="GP63" s="244">
        <f t="shared" ref="GP63:GT63" si="335">SUM(GP58:GP62)</f>
        <v>10033369.35</v>
      </c>
      <c r="GQ63" s="243">
        <f t="shared" si="335"/>
        <v>7862432.3999999994</v>
      </c>
      <c r="GR63" s="244">
        <f t="shared" si="335"/>
        <v>7154513.3199999994</v>
      </c>
      <c r="GS63" s="243">
        <f t="shared" si="335"/>
        <v>12760772.889999997</v>
      </c>
      <c r="GT63" s="244">
        <f t="shared" si="335"/>
        <v>11922801.249999998</v>
      </c>
      <c r="GU63" s="265"/>
      <c r="GV63" s="243">
        <f t="shared" ref="GV63:HA63" si="336">SUM(GV58:GV62)</f>
        <v>7892652.419999999</v>
      </c>
      <c r="GW63" s="244">
        <f t="shared" si="336"/>
        <v>7187243.1900000004</v>
      </c>
      <c r="GX63" s="243">
        <f t="shared" si="336"/>
        <v>4144440.8099999991</v>
      </c>
      <c r="GY63" s="244">
        <f t="shared" si="336"/>
        <v>3561275.4799999995</v>
      </c>
      <c r="GZ63" s="243">
        <f t="shared" si="336"/>
        <v>4421038.4000000004</v>
      </c>
      <c r="HA63" s="244">
        <f t="shared" si="336"/>
        <v>3731706.0600000005</v>
      </c>
      <c r="HB63" s="265"/>
      <c r="HC63" s="243">
        <f t="shared" ref="HC63:HH63" si="337">SUM(HC58:HC62)</f>
        <v>12309773.310000001</v>
      </c>
      <c r="HD63" s="244">
        <f t="shared" si="337"/>
        <v>11306418.33</v>
      </c>
      <c r="HE63" s="243">
        <f t="shared" si="337"/>
        <v>18007206.669999998</v>
      </c>
      <c r="HF63" s="244">
        <f t="shared" si="337"/>
        <v>17198930.149999999</v>
      </c>
      <c r="HG63" s="243">
        <f t="shared" si="337"/>
        <v>14945158</v>
      </c>
      <c r="HH63" s="244">
        <f t="shared" si="337"/>
        <v>13658061.049999999</v>
      </c>
      <c r="HI63" s="265"/>
      <c r="HJ63" s="243">
        <f t="shared" ref="HJ63:HO63" si="338">SUM(HJ58:HJ62)</f>
        <v>13442828.120000001</v>
      </c>
      <c r="HK63" s="244">
        <f t="shared" si="338"/>
        <v>12506684.35</v>
      </c>
      <c r="HL63" s="243">
        <f t="shared" si="338"/>
        <v>6635700.1499999994</v>
      </c>
      <c r="HM63" s="244">
        <f t="shared" si="338"/>
        <v>6014557.54</v>
      </c>
      <c r="HN63" s="243">
        <f t="shared" si="338"/>
        <v>3923032.6300000008</v>
      </c>
      <c r="HO63" s="244">
        <f t="shared" si="338"/>
        <v>3512776.3000000007</v>
      </c>
      <c r="HP63" s="265"/>
      <c r="HQ63" s="243">
        <f>SUM(HQ58:HQ62)</f>
        <v>10206664.210000003</v>
      </c>
      <c r="HR63" s="244">
        <f t="shared" ref="HR63:HV63" si="339">SUM(HR58:HR62)</f>
        <v>9294795.1500000022</v>
      </c>
      <c r="HS63" s="243">
        <f t="shared" si="339"/>
        <v>8921601.6199999992</v>
      </c>
      <c r="HT63" s="244">
        <f t="shared" si="339"/>
        <v>8353657.5699999994</v>
      </c>
      <c r="HU63" s="243">
        <f t="shared" si="339"/>
        <v>11579812.369999999</v>
      </c>
      <c r="HV63" s="244">
        <f t="shared" si="339"/>
        <v>11028744.189999998</v>
      </c>
      <c r="HW63" s="265"/>
      <c r="HX63" s="243">
        <f t="shared" ref="HX63:IC63" si="340">SUM(HX58:HX62)</f>
        <v>11289004.68</v>
      </c>
      <c r="HY63" s="244">
        <f t="shared" si="340"/>
        <v>10372008.039999999</v>
      </c>
      <c r="HZ63" s="243">
        <f t="shared" si="340"/>
        <v>3932842.3800000004</v>
      </c>
      <c r="IA63" s="244">
        <f t="shared" si="340"/>
        <v>3364745.88</v>
      </c>
      <c r="IB63" s="243">
        <f t="shared" si="340"/>
        <v>4956479.9399999995</v>
      </c>
      <c r="IC63" s="244">
        <f t="shared" si="340"/>
        <v>4312772.5299999993</v>
      </c>
      <c r="ID63" s="265"/>
      <c r="IE63" s="243">
        <f t="shared" ref="IE63:IJ63" si="341">SUM(IE58:IE62)</f>
        <v>13606996.930000002</v>
      </c>
      <c r="IF63" s="244">
        <f t="shared" si="341"/>
        <v>12788830.240000002</v>
      </c>
      <c r="IG63" s="243">
        <f t="shared" si="341"/>
        <v>17815377.149999995</v>
      </c>
      <c r="IH63" s="244">
        <f t="shared" si="341"/>
        <v>16978841.799999997</v>
      </c>
      <c r="II63" s="243">
        <f t="shared" si="341"/>
        <v>14404368.669999998</v>
      </c>
      <c r="IJ63" s="244">
        <f t="shared" si="341"/>
        <v>13615978.210000003</v>
      </c>
      <c r="IK63" s="265"/>
      <c r="IL63" s="243">
        <f t="shared" ref="IL63:IQ63" si="342">SUM(IL58:IL62)</f>
        <v>11787202.6</v>
      </c>
      <c r="IM63" s="244">
        <f t="shared" si="342"/>
        <v>10760711.010000002</v>
      </c>
      <c r="IN63" s="243">
        <f t="shared" si="342"/>
        <v>9337043.5899999999</v>
      </c>
      <c r="IO63" s="244">
        <f t="shared" si="342"/>
        <v>8099413.3099999977</v>
      </c>
      <c r="IP63" s="243">
        <f t="shared" si="342"/>
        <v>4589725.62</v>
      </c>
      <c r="IQ63" s="244">
        <f t="shared" si="342"/>
        <v>3672756.0000000005</v>
      </c>
      <c r="IR63" s="389"/>
      <c r="IS63" s="243">
        <f>SUM(IS58:IS62)</f>
        <v>10956493.65</v>
      </c>
      <c r="IT63" s="244">
        <f t="shared" ref="IT63:IX63" si="343">SUM(IT58:IT62)</f>
        <v>10000781.679999998</v>
      </c>
      <c r="IU63" s="243">
        <f t="shared" si="343"/>
        <v>9874228.8400000017</v>
      </c>
      <c r="IV63" s="244">
        <f t="shared" si="343"/>
        <v>9159802.9999999981</v>
      </c>
      <c r="IW63" s="243">
        <f t="shared" si="343"/>
        <v>13071342.029999999</v>
      </c>
      <c r="IX63" s="244">
        <f t="shared" si="343"/>
        <v>11705652.43</v>
      </c>
      <c r="IY63" s="265"/>
      <c r="IZ63" s="243">
        <f t="shared" ref="IZ63:JE63" si="344">SUM(IZ58:IZ62)</f>
        <v>15637112.439999998</v>
      </c>
      <c r="JA63" s="244">
        <f t="shared" si="344"/>
        <v>14795253.829999996</v>
      </c>
      <c r="JB63" s="243">
        <f t="shared" si="344"/>
        <v>4674875.1499999994</v>
      </c>
      <c r="JC63" s="244">
        <f t="shared" si="344"/>
        <v>4271189.2699999996</v>
      </c>
      <c r="JD63" s="243">
        <f t="shared" si="344"/>
        <v>6056674.1999999983</v>
      </c>
      <c r="JE63" s="244">
        <f t="shared" si="344"/>
        <v>5379424.3500000006</v>
      </c>
      <c r="JF63" s="265"/>
      <c r="JG63" s="243">
        <f t="shared" ref="JG63:JL63" si="345">SUM(JG58:JG62)</f>
        <v>0</v>
      </c>
      <c r="JH63" s="244">
        <f t="shared" si="345"/>
        <v>0</v>
      </c>
      <c r="JI63" s="243">
        <f t="shared" si="345"/>
        <v>0</v>
      </c>
      <c r="JJ63" s="244">
        <f t="shared" si="345"/>
        <v>0</v>
      </c>
      <c r="JK63" s="243">
        <f t="shared" si="345"/>
        <v>0</v>
      </c>
      <c r="JL63" s="244">
        <f t="shared" si="345"/>
        <v>0</v>
      </c>
      <c r="JM63" s="265"/>
      <c r="JN63" s="243">
        <f t="shared" ref="JN63:JS63" si="346">SUM(JN58:JN62)</f>
        <v>0</v>
      </c>
      <c r="JO63" s="244">
        <f t="shared" si="346"/>
        <v>0</v>
      </c>
      <c r="JP63" s="243">
        <f t="shared" si="346"/>
        <v>0</v>
      </c>
      <c r="JQ63" s="244">
        <f t="shared" si="346"/>
        <v>0</v>
      </c>
      <c r="JR63" s="243">
        <f t="shared" si="346"/>
        <v>0</v>
      </c>
      <c r="JS63" s="244">
        <f t="shared" si="346"/>
        <v>0</v>
      </c>
    </row>
    <row r="64" spans="1:279" ht="13.8"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0"/>
      <c r="BP64" s="165"/>
      <c r="BQ64" s="350"/>
      <c r="BR64" s="165"/>
      <c r="BS64" s="350"/>
      <c r="BT64" s="165"/>
      <c r="BU64" s="350"/>
      <c r="BV64" s="165"/>
      <c r="BW64" s="350"/>
      <c r="BX64" s="165"/>
      <c r="BY64" s="350"/>
      <c r="BZ64" s="165"/>
      <c r="CA64" s="350"/>
      <c r="CB64" s="165"/>
      <c r="CC64" s="350"/>
      <c r="CD64" s="165"/>
      <c r="CE64" s="350"/>
      <c r="CF64" s="165"/>
      <c r="CG64" s="350"/>
      <c r="CH64" s="165"/>
      <c r="CI64" s="350"/>
      <c r="CJ64" s="165"/>
      <c r="CK64" s="265"/>
      <c r="CL64" s="350"/>
      <c r="CM64" s="165"/>
      <c r="CN64" s="350"/>
      <c r="CO64" s="165"/>
      <c r="CP64" s="350"/>
      <c r="CQ64" s="165"/>
      <c r="CR64" s="350"/>
      <c r="CS64" s="165"/>
      <c r="CT64" s="350"/>
      <c r="CU64" s="165"/>
      <c r="CV64" s="350"/>
      <c r="CW64" s="165"/>
      <c r="CX64" s="350"/>
      <c r="CY64" s="165"/>
      <c r="CZ64" s="350"/>
      <c r="DA64" s="165"/>
      <c r="DB64" s="350"/>
      <c r="DC64" s="165"/>
      <c r="DD64" s="350"/>
      <c r="DE64" s="165"/>
      <c r="DF64" s="350"/>
      <c r="DG64" s="165"/>
      <c r="DH64" s="350"/>
      <c r="DI64" s="165"/>
      <c r="DJ64" s="265"/>
      <c r="DK64" s="350"/>
      <c r="DL64" s="165"/>
      <c r="DM64" s="350"/>
      <c r="DN64" s="165"/>
      <c r="DO64" s="350"/>
      <c r="DP64" s="165"/>
      <c r="DQ64" s="265"/>
      <c r="DR64" s="350"/>
      <c r="DS64" s="165"/>
      <c r="DT64" s="350"/>
      <c r="DU64" s="165"/>
      <c r="DV64" s="350"/>
      <c r="DW64" s="165"/>
      <c r="DX64" s="265"/>
      <c r="DY64" s="350"/>
      <c r="DZ64" s="165"/>
      <c r="EA64" s="350"/>
      <c r="EB64" s="165"/>
      <c r="EC64" s="350"/>
      <c r="ED64" s="165"/>
      <c r="EE64" s="265"/>
      <c r="EF64" s="350"/>
      <c r="EG64" s="165"/>
      <c r="EH64" s="350"/>
      <c r="EI64" s="165"/>
      <c r="EJ64" s="350"/>
      <c r="EK64" s="165"/>
      <c r="EL64" s="265"/>
      <c r="EM64" s="350"/>
      <c r="EN64" s="165"/>
      <c r="EO64" s="350"/>
      <c r="EP64" s="165"/>
      <c r="EQ64" s="350"/>
      <c r="ER64" s="165"/>
      <c r="ES64" s="265"/>
      <c r="ET64" s="350"/>
      <c r="EU64" s="165"/>
      <c r="EV64" s="350"/>
      <c r="EW64" s="165"/>
      <c r="EX64" s="350"/>
      <c r="EY64" s="165"/>
      <c r="EZ64" s="265"/>
      <c r="FA64" s="350"/>
      <c r="FB64" s="165"/>
      <c r="FC64" s="350"/>
      <c r="FD64" s="165"/>
      <c r="FE64" s="350"/>
      <c r="FF64" s="165"/>
      <c r="FG64" s="265"/>
      <c r="FH64" s="350"/>
      <c r="FI64" s="165"/>
      <c r="FJ64" s="350"/>
      <c r="FK64" s="165"/>
      <c r="FL64" s="350"/>
      <c r="FM64" s="165"/>
      <c r="FN64" s="350"/>
      <c r="FO64" s="165"/>
      <c r="FP64" s="350"/>
      <c r="FQ64" s="165"/>
      <c r="FR64" s="350"/>
      <c r="FS64" s="165"/>
      <c r="FT64" s="265"/>
      <c r="FU64" s="350"/>
      <c r="FV64" s="165"/>
      <c r="FW64" s="350"/>
      <c r="FX64" s="165"/>
      <c r="FY64" s="350"/>
      <c r="FZ64" s="165"/>
      <c r="GA64" s="265"/>
      <c r="GB64" s="350"/>
      <c r="GC64" s="165"/>
      <c r="GD64" s="350"/>
      <c r="GE64" s="165"/>
      <c r="GF64" s="350"/>
      <c r="GG64" s="165"/>
      <c r="GH64" s="265"/>
      <c r="GI64" s="350"/>
      <c r="GJ64" s="165"/>
      <c r="GK64" s="350"/>
      <c r="GL64" s="165"/>
      <c r="GM64" s="350"/>
      <c r="GN64" s="165"/>
      <c r="GO64" s="350"/>
      <c r="GP64" s="165"/>
      <c r="GQ64" s="350"/>
      <c r="GR64" s="165"/>
      <c r="GS64" s="350"/>
      <c r="GT64" s="165"/>
      <c r="GU64" s="265"/>
      <c r="GV64" s="350"/>
      <c r="GW64" s="165"/>
      <c r="GX64" s="350"/>
      <c r="GY64" s="165"/>
      <c r="GZ64" s="350"/>
      <c r="HA64" s="165"/>
      <c r="HB64" s="265"/>
      <c r="HC64" s="350"/>
      <c r="HD64" s="165"/>
      <c r="HE64" s="350"/>
      <c r="HF64" s="165"/>
      <c r="HG64" s="350"/>
      <c r="HH64" s="165"/>
      <c r="HI64" s="265"/>
      <c r="HJ64" s="350"/>
      <c r="HK64" s="165"/>
      <c r="HL64" s="350"/>
      <c r="HM64" s="165"/>
      <c r="HN64" s="350"/>
      <c r="HO64" s="165"/>
      <c r="HP64" s="265"/>
      <c r="HQ64" s="350"/>
      <c r="HR64" s="165"/>
      <c r="HS64" s="350"/>
      <c r="HT64" s="165"/>
      <c r="HU64" s="350"/>
      <c r="HV64" s="165"/>
      <c r="HW64" s="265"/>
      <c r="HX64" s="350"/>
      <c r="HY64" s="165"/>
      <c r="HZ64" s="350"/>
      <c r="IA64" s="165"/>
      <c r="IB64" s="350"/>
      <c r="IC64" s="165"/>
      <c r="ID64" s="265"/>
      <c r="IE64" s="350"/>
      <c r="IF64" s="165"/>
      <c r="IG64" s="350"/>
      <c r="IH64" s="165"/>
      <c r="II64" s="350"/>
      <c r="IJ64" s="165"/>
      <c r="IK64" s="265"/>
      <c r="IL64" s="350"/>
      <c r="IM64" s="165"/>
      <c r="IN64" s="350"/>
      <c r="IO64" s="165"/>
      <c r="IP64" s="350"/>
      <c r="IQ64" s="165"/>
      <c r="IR64" s="388"/>
      <c r="IS64" s="350"/>
      <c r="IT64" s="165"/>
      <c r="IU64" s="350"/>
      <c r="IV64" s="165"/>
      <c r="IW64" s="350"/>
      <c r="IX64" s="165"/>
      <c r="IY64" s="265"/>
      <c r="IZ64" s="350"/>
      <c r="JA64" s="165"/>
      <c r="JB64" s="350"/>
      <c r="JC64" s="165"/>
      <c r="JD64" s="350"/>
      <c r="JE64" s="165"/>
      <c r="JF64" s="265"/>
      <c r="JG64" s="350"/>
      <c r="JH64" s="165"/>
      <c r="JI64" s="350"/>
      <c r="JJ64" s="165"/>
      <c r="JK64" s="350"/>
      <c r="JL64" s="165"/>
      <c r="JM64" s="265"/>
      <c r="JN64" s="350"/>
      <c r="JO64" s="165"/>
      <c r="JP64" s="350"/>
      <c r="JQ64" s="165"/>
      <c r="JR64" s="350"/>
      <c r="JS64" s="165"/>
    </row>
    <row r="65" spans="1:279" ht="20.100000000000001" customHeight="1" thickBot="1">
      <c r="A65" s="105" t="s">
        <v>107</v>
      </c>
      <c r="B65" s="248">
        <f>B11+B18+B30+B39+B48+B56+B63</f>
        <v>73467326</v>
      </c>
      <c r="C65" s="249">
        <f t="shared" ref="C65:M65" si="347">+C63+C56+C48+C39+C30+C18+C11</f>
        <v>67152962</v>
      </c>
      <c r="D65" s="248">
        <f>D11+D18+D30+D39+D48+D56+D63</f>
        <v>70408281</v>
      </c>
      <c r="E65" s="249">
        <f t="shared" si="347"/>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47"/>
        <v>41869036</v>
      </c>
      <c r="N65" s="251"/>
      <c r="O65" s="248">
        <f t="shared" ref="O65:AJ65" si="348">O11+O18+O30+O39+O48+O56+O63</f>
        <v>35752966</v>
      </c>
      <c r="P65" s="249">
        <f t="shared" si="348"/>
        <v>32053843</v>
      </c>
      <c r="Q65" s="248">
        <f t="shared" si="348"/>
        <v>12732391</v>
      </c>
      <c r="R65" s="249">
        <f t="shared" si="348"/>
        <v>11004911</v>
      </c>
      <c r="S65" s="250">
        <f t="shared" si="348"/>
        <v>49695667</v>
      </c>
      <c r="T65" s="249">
        <f t="shared" si="348"/>
        <v>44694437</v>
      </c>
      <c r="U65" s="250">
        <f t="shared" si="348"/>
        <v>35435712</v>
      </c>
      <c r="V65" s="249">
        <f t="shared" si="348"/>
        <v>31746675</v>
      </c>
      <c r="W65" s="250">
        <f>W11+W18+W30+W39+W48+W56+W63</f>
        <v>43272943</v>
      </c>
      <c r="X65" s="249">
        <f t="shared" si="348"/>
        <v>38604757</v>
      </c>
      <c r="Y65" s="248">
        <f>Y11+Y18+Y30+Y39+Y48+Y56+Y63</f>
        <v>44143707</v>
      </c>
      <c r="Z65" s="249">
        <f t="shared" si="348"/>
        <v>40129620</v>
      </c>
      <c r="AA65" s="248">
        <f>AA11+AA18+AA30+AA39+AA48+AA56+AA63</f>
        <v>69928937</v>
      </c>
      <c r="AB65" s="252">
        <f t="shared" si="348"/>
        <v>64471345</v>
      </c>
      <c r="AC65" s="248">
        <f>AC11+AC18+AC30+AC39+AC48+AC56+AC63</f>
        <v>76098390</v>
      </c>
      <c r="AD65" s="252">
        <f>AD11+AD18+AD30+AD39+AD48+AD56+AD63</f>
        <v>71623544</v>
      </c>
      <c r="AE65" s="248">
        <f>AE11+AE18+AE30+AE39+AE48+AE56+AE63</f>
        <v>69444285</v>
      </c>
      <c r="AF65" s="249">
        <f t="shared" si="348"/>
        <v>64744965</v>
      </c>
      <c r="AG65" s="248">
        <f>AG11+AG18+AG30+AG39+AG48+AG56+AG63</f>
        <v>74813290</v>
      </c>
      <c r="AH65" s="249">
        <f>AH11+AH18+AH30+AH39+AH48+AH56+AH63</f>
        <v>68778317</v>
      </c>
      <c r="AI65" s="248">
        <f>AI11+AI18+AI30+AI39+AI48+AI56+AI63</f>
        <v>43472611</v>
      </c>
      <c r="AJ65" s="249">
        <f t="shared" si="348"/>
        <v>39252247</v>
      </c>
      <c r="AK65" s="250">
        <f>AK11+AK18+AK30+AK39+AK48+AK56+AK63</f>
        <v>33451285</v>
      </c>
      <c r="AL65" s="282">
        <f>AL11+AL18+AL30+AL39+AL48+AL56+AL63</f>
        <v>29822695</v>
      </c>
      <c r="AM65" s="265"/>
      <c r="AN65" s="250">
        <f t="shared" ref="AN65:BK65" si="349">AN11+AN18+AN30+AN39+AN48+AN56+AN63</f>
        <v>31768972</v>
      </c>
      <c r="AO65" s="282">
        <f t="shared" si="349"/>
        <v>27707371</v>
      </c>
      <c r="AP65" s="250">
        <f t="shared" si="349"/>
        <v>20231410</v>
      </c>
      <c r="AQ65" s="282">
        <f t="shared" si="349"/>
        <v>17906577</v>
      </c>
      <c r="AR65" s="250">
        <f t="shared" si="349"/>
        <v>51132179</v>
      </c>
      <c r="AS65" s="282">
        <f t="shared" si="349"/>
        <v>45544293</v>
      </c>
      <c r="AT65" s="250">
        <f t="shared" si="349"/>
        <v>42811487</v>
      </c>
      <c r="AU65" s="282">
        <f t="shared" si="349"/>
        <v>38210862</v>
      </c>
      <c r="AV65" s="250">
        <f t="shared" si="349"/>
        <v>40511296</v>
      </c>
      <c r="AW65" s="282">
        <f t="shared" si="349"/>
        <v>35869836</v>
      </c>
      <c r="AX65" s="250">
        <f t="shared" si="349"/>
        <v>47945178</v>
      </c>
      <c r="AY65" s="282">
        <f t="shared" si="349"/>
        <v>43606154</v>
      </c>
      <c r="AZ65" s="250">
        <f t="shared" si="349"/>
        <v>70200771</v>
      </c>
      <c r="BA65" s="282">
        <f t="shared" si="349"/>
        <v>64150958</v>
      </c>
      <c r="BB65" s="250">
        <f t="shared" si="349"/>
        <v>87339768</v>
      </c>
      <c r="BC65" s="282">
        <f t="shared" si="349"/>
        <v>81485923</v>
      </c>
      <c r="BD65" s="250">
        <f t="shared" si="349"/>
        <v>84507142</v>
      </c>
      <c r="BE65" s="282">
        <f t="shared" si="349"/>
        <v>79021876</v>
      </c>
      <c r="BF65" s="250">
        <f t="shared" si="349"/>
        <v>77653394</v>
      </c>
      <c r="BG65" s="282">
        <f t="shared" si="349"/>
        <v>71027231</v>
      </c>
      <c r="BH65" s="250">
        <f t="shared" si="349"/>
        <v>43440630</v>
      </c>
      <c r="BI65" s="282">
        <f t="shared" si="349"/>
        <v>39633883</v>
      </c>
      <c r="BJ65" s="250">
        <f t="shared" si="349"/>
        <v>35861563</v>
      </c>
      <c r="BK65" s="282">
        <f t="shared" si="349"/>
        <v>31927333</v>
      </c>
      <c r="BL65" s="265"/>
      <c r="BM65" s="250">
        <f t="shared" ref="BM65:CJ65" si="350">BM11+BM18+BM30+BM39+BM48+BM56+BM63</f>
        <v>39787212</v>
      </c>
      <c r="BN65" s="282">
        <f t="shared" si="350"/>
        <v>34960395</v>
      </c>
      <c r="BO65" s="250">
        <f t="shared" si="350"/>
        <v>35396922.979999997</v>
      </c>
      <c r="BP65" s="282">
        <f t="shared" si="350"/>
        <v>32115991.889999993</v>
      </c>
      <c r="BQ65" s="250">
        <f t="shared" si="350"/>
        <v>39949595.310000002</v>
      </c>
      <c r="BR65" s="282">
        <f t="shared" si="350"/>
        <v>35940280.420000002</v>
      </c>
      <c r="BS65" s="250">
        <f t="shared" si="350"/>
        <v>52388928.61999999</v>
      </c>
      <c r="BT65" s="282">
        <f t="shared" si="350"/>
        <v>46514881.350000009</v>
      </c>
      <c r="BU65" s="250">
        <f t="shared" si="350"/>
        <v>43700967.010000005</v>
      </c>
      <c r="BV65" s="282">
        <f t="shared" si="350"/>
        <v>38938716.609999992</v>
      </c>
      <c r="BW65" s="250">
        <f t="shared" si="350"/>
        <v>55889246.590000004</v>
      </c>
      <c r="BX65" s="282">
        <f t="shared" si="350"/>
        <v>50894314.599999994</v>
      </c>
      <c r="BY65" s="250">
        <f t="shared" si="350"/>
        <v>89088079.549999982</v>
      </c>
      <c r="BZ65" s="282">
        <f t="shared" si="350"/>
        <v>81512132.719999984</v>
      </c>
      <c r="CA65" s="250">
        <f t="shared" si="350"/>
        <v>95474295.940000013</v>
      </c>
      <c r="CB65" s="282">
        <f t="shared" si="350"/>
        <v>90019343.75</v>
      </c>
      <c r="CC65" s="250">
        <f t="shared" si="350"/>
        <v>92576175.939999998</v>
      </c>
      <c r="CD65" s="282">
        <f t="shared" si="350"/>
        <v>85903830.920000002</v>
      </c>
      <c r="CE65" s="250">
        <f>CE11+CE18+CE30+CE39+CE48+CE56+CE63</f>
        <v>85366820.030000001</v>
      </c>
      <c r="CF65" s="282">
        <f t="shared" si="350"/>
        <v>76841546.75</v>
      </c>
      <c r="CG65" s="250">
        <f t="shared" si="350"/>
        <v>52069736.849999994</v>
      </c>
      <c r="CH65" s="282">
        <f t="shared" si="350"/>
        <v>47344201.470000006</v>
      </c>
      <c r="CI65" s="250">
        <f t="shared" si="350"/>
        <v>39614318.599999994</v>
      </c>
      <c r="CJ65" s="282">
        <f t="shared" si="350"/>
        <v>35757515.57</v>
      </c>
      <c r="CK65" s="265"/>
      <c r="CL65" s="250">
        <f t="shared" ref="CL65:CM65" si="351">CL11+CL18+CL30+CL39+CL48+CL56+CL63</f>
        <v>47088622.449999988</v>
      </c>
      <c r="CM65" s="282">
        <f t="shared" si="351"/>
        <v>41673025.169999994</v>
      </c>
      <c r="CN65" s="250">
        <f t="shared" ref="CN65:CO65" si="352">CN11+CN18+CN30+CN39+CN48+CN56+CN63</f>
        <v>40395650.849999994</v>
      </c>
      <c r="CO65" s="282">
        <f t="shared" si="352"/>
        <v>36792297.089999996</v>
      </c>
      <c r="CP65" s="250">
        <f>CP11+CP18+CP30+CP39+CP48+CP56+CP63</f>
        <v>43006194.569999993</v>
      </c>
      <c r="CQ65" s="282">
        <f t="shared" ref="CQ65:CS65" si="353">CQ11+CQ18+CQ30+CQ39+CQ48+CQ56+CQ63</f>
        <v>38462062.599999994</v>
      </c>
      <c r="CR65" s="250">
        <f>CR11+CR18+CR30+CR39+CR48+CR56+CR63</f>
        <v>56509628.730000019</v>
      </c>
      <c r="CS65" s="282">
        <f t="shared" si="353"/>
        <v>50264991.000000007</v>
      </c>
      <c r="CT65" s="250">
        <f>CT11+CT18+CT30+CT39+CT48+CT56+CT63</f>
        <v>48972536.570000008</v>
      </c>
      <c r="CU65" s="282">
        <f t="shared" ref="CU65:CW65" si="354">CU11+CU18+CU30+CU39+CU48+CU56+CU63</f>
        <v>43935230.369999997</v>
      </c>
      <c r="CV65" s="250">
        <f>CV11+CV18+CV30+CV39+CV48+CV56+CV63</f>
        <v>59690498.190000013</v>
      </c>
      <c r="CW65" s="282">
        <f t="shared" si="354"/>
        <v>54869682.930000007</v>
      </c>
      <c r="CX65" s="250">
        <f>CX11+CX18+CX30+CX39+CX48+CX56+CX63</f>
        <v>97620972.920000002</v>
      </c>
      <c r="CY65" s="282">
        <f t="shared" ref="CY65:DA65" si="355">CY11+CY18+CY30+CY39+CY48+CY56+CY63</f>
        <v>89923279.579999983</v>
      </c>
      <c r="CZ65" s="250">
        <f>CZ11+CZ18+CZ30+CZ39+CZ48+CZ56+CZ63</f>
        <v>105179150.06999999</v>
      </c>
      <c r="DA65" s="282">
        <f t="shared" si="355"/>
        <v>99128306.099999994</v>
      </c>
      <c r="DB65" s="250">
        <f>DB11+DB18+DB30+DB39+DB48+DB56+DB63</f>
        <v>94138141.140000001</v>
      </c>
      <c r="DC65" s="282">
        <f t="shared" ref="DC65:DE65" si="356">DC11+DC18+DC30+DC39+DC48+DC56+DC63</f>
        <v>88900565.790000007</v>
      </c>
      <c r="DD65" s="250">
        <f>DD11+DD18+DD30+DD39+DD48+DD56+DD63</f>
        <v>90441767.840000018</v>
      </c>
      <c r="DE65" s="282">
        <f t="shared" si="356"/>
        <v>82508448.040000007</v>
      </c>
      <c r="DF65" s="250">
        <f>DF11+DF18+DF30+DF39+DF48+DF56+DF63</f>
        <v>57544603.600000009</v>
      </c>
      <c r="DG65" s="282">
        <f t="shared" ref="DG65" si="357">DG11+DG18+DG30+DG39+DG48+DG56+DG63</f>
        <v>52574279.980000004</v>
      </c>
      <c r="DH65" s="250">
        <f>DH11+DH18+DH30+DH39+DH48+DH56+DH63</f>
        <v>42697020.50999999</v>
      </c>
      <c r="DI65" s="282">
        <f>DI11+DI18+DI30+DI39+DI48+DI56+DI63</f>
        <v>37639008.110000007</v>
      </c>
      <c r="DJ65" s="265"/>
      <c r="DK65" s="250">
        <f t="shared" ref="DK65:DP65" si="358">DK11+DK18+DK30+DK39+DK48+DK56+DK63</f>
        <v>51744374.400000006</v>
      </c>
      <c r="DL65" s="282">
        <f t="shared" si="358"/>
        <v>44813393.459999993</v>
      </c>
      <c r="DM65" s="250">
        <f t="shared" si="358"/>
        <v>45917352.809999995</v>
      </c>
      <c r="DN65" s="282">
        <f t="shared" si="358"/>
        <v>40849460.940000005</v>
      </c>
      <c r="DO65" s="250">
        <f t="shared" si="358"/>
        <v>53683332.170000002</v>
      </c>
      <c r="DP65" s="282">
        <f t="shared" si="358"/>
        <v>47299619.480000004</v>
      </c>
      <c r="DQ65" s="265"/>
      <c r="DR65" s="250">
        <f t="shared" ref="DR65:DS65" si="359">DR11+DR18+DR30+DR39+DR48+DR56+DR63</f>
        <v>37070503.920000002</v>
      </c>
      <c r="DS65" s="282">
        <f t="shared" si="359"/>
        <v>30039895.169999998</v>
      </c>
      <c r="DT65" s="250">
        <f t="shared" ref="DT65:DU65" si="360">DT11+DT18+DT30+DT39+DT48+DT56+DT63</f>
        <v>11604067.939999999</v>
      </c>
      <c r="DU65" s="282">
        <f t="shared" si="360"/>
        <v>8538575.709999999</v>
      </c>
      <c r="DV65" s="250">
        <f t="shared" ref="DV65:DW65" si="361">DV11+DV18+DV30+DV39+DV48+DV56+DV63</f>
        <v>21147340.719999995</v>
      </c>
      <c r="DW65" s="282">
        <f t="shared" si="361"/>
        <v>17221984.300000001</v>
      </c>
      <c r="DX65" s="265"/>
      <c r="DY65" s="250">
        <f t="shared" ref="DY65:DZ65" si="362">DY11+DY18+DY30+DY39+DY48+DY56+DY63</f>
        <v>71033803.810000002</v>
      </c>
      <c r="DZ65" s="282">
        <f t="shared" si="362"/>
        <v>62507866.980000004</v>
      </c>
      <c r="EA65" s="250">
        <f t="shared" ref="EA65:EB65" si="363">EA11+EA18+EA30+EA39+EA48+EA56+EA63</f>
        <v>93882788.829999998</v>
      </c>
      <c r="EB65" s="282">
        <f t="shared" si="363"/>
        <v>85028369.889999986</v>
      </c>
      <c r="EC65" s="250">
        <f t="shared" ref="EC65:ED65" si="364">EC11+EC18+EC30+EC39+EC48+EC56+EC63</f>
        <v>97189783.74000001</v>
      </c>
      <c r="ED65" s="282">
        <f t="shared" si="364"/>
        <v>86957634.019999996</v>
      </c>
      <c r="EE65" s="265"/>
      <c r="EF65" s="250">
        <f t="shared" ref="EF65:EK65" si="365">EF11+EF18+EF30+EF39+EF48+EF56+EF63</f>
        <v>97752864.150000021</v>
      </c>
      <c r="EG65" s="282">
        <f t="shared" si="365"/>
        <v>85044852.25999999</v>
      </c>
      <c r="EH65" s="250">
        <f t="shared" si="365"/>
        <v>61506775.929999992</v>
      </c>
      <c r="EI65" s="282">
        <f t="shared" si="365"/>
        <v>54038660.219999991</v>
      </c>
      <c r="EJ65" s="250">
        <f t="shared" si="365"/>
        <v>39447984.540000007</v>
      </c>
      <c r="EK65" s="282">
        <f t="shared" si="365"/>
        <v>34099525.609999992</v>
      </c>
      <c r="EL65" s="265"/>
      <c r="EM65" s="250">
        <f t="shared" ref="EM65:ER65" si="366">EM11+EM18+EM30+EM39+EM48+EM56+EM63</f>
        <v>50730445.909999996</v>
      </c>
      <c r="EN65" s="282">
        <f t="shared" si="366"/>
        <v>42972468.550000004</v>
      </c>
      <c r="EO65" s="250">
        <f t="shared" si="366"/>
        <v>51288020.449999996</v>
      </c>
      <c r="EP65" s="282">
        <f t="shared" si="366"/>
        <v>45499017.910000004</v>
      </c>
      <c r="EQ65" s="250">
        <f t="shared" si="366"/>
        <v>53286869.329999998</v>
      </c>
      <c r="ER65" s="282">
        <f t="shared" si="366"/>
        <v>46613224.289999992</v>
      </c>
      <c r="ES65" s="265"/>
      <c r="ET65" s="250">
        <f t="shared" ref="ET65:EY65" si="367">ET11+ET18+ET30+ET39+ET48+ET56+ET63</f>
        <v>73522361.280000001</v>
      </c>
      <c r="EU65" s="282">
        <f t="shared" si="367"/>
        <v>63637394.660000004</v>
      </c>
      <c r="EV65" s="250">
        <f t="shared" si="367"/>
        <v>64013302.860000022</v>
      </c>
      <c r="EW65" s="282">
        <f t="shared" si="367"/>
        <v>56490900.830000006</v>
      </c>
      <c r="EX65" s="250">
        <f t="shared" si="367"/>
        <v>81742750.63000001</v>
      </c>
      <c r="EY65" s="282">
        <f t="shared" si="367"/>
        <v>72668165.430000007</v>
      </c>
      <c r="EZ65" s="265"/>
      <c r="FA65" s="250">
        <f t="shared" ref="FA65:FF65" si="368">FA11+FA18+FA30+FA39+FA48+FA56+FA63</f>
        <v>133472645.64</v>
      </c>
      <c r="FB65" s="282">
        <f t="shared" si="368"/>
        <v>119181474.10000002</v>
      </c>
      <c r="FC65" s="250">
        <f t="shared" si="368"/>
        <v>141352048.23999998</v>
      </c>
      <c r="FD65" s="282">
        <f t="shared" si="368"/>
        <v>128383770.79999998</v>
      </c>
      <c r="FE65" s="250">
        <f t="shared" si="368"/>
        <v>127911670.25000001</v>
      </c>
      <c r="FF65" s="282">
        <f t="shared" si="368"/>
        <v>114304489.45000002</v>
      </c>
      <c r="FG65" s="265"/>
      <c r="FH65" s="250">
        <f t="shared" ref="FH65:FM65" si="369">FH11+FH18+FH30+FH39+FH48+FH56+FH63</f>
        <v>116512180.56</v>
      </c>
      <c r="FI65" s="282">
        <f t="shared" si="369"/>
        <v>101909945.65000001</v>
      </c>
      <c r="FJ65" s="250">
        <f t="shared" si="369"/>
        <v>76819190.089999989</v>
      </c>
      <c r="FK65" s="282">
        <f t="shared" si="369"/>
        <v>67250751.750000015</v>
      </c>
      <c r="FL65" s="250">
        <f t="shared" si="369"/>
        <v>54905114.50999999</v>
      </c>
      <c r="FM65" s="282">
        <f t="shared" si="369"/>
        <v>46553054.280000001</v>
      </c>
      <c r="FN65" s="250">
        <f>FN11+FN18+FN30+FN39+FN48+FN56+FN63</f>
        <v>70763554.400000006</v>
      </c>
      <c r="FO65" s="282">
        <f t="shared" ref="FO65" si="370">FO11+FO18+FO30+FO39+FO48+FO56+FO63</f>
        <v>59731307.460000008</v>
      </c>
      <c r="FP65" s="250">
        <f t="shared" ref="FP65:FQ65" si="371">FP11+FP18+FP30+FP39+FP48+FP56+FP63</f>
        <v>60312690.590000011</v>
      </c>
      <c r="FQ65" s="282">
        <f t="shared" si="371"/>
        <v>52608687.579999998</v>
      </c>
      <c r="FR65" s="250">
        <f t="shared" ref="FR65:GN65" si="372">FR11+FR18+FR30+FR39+FR48+FR56+FR63</f>
        <v>70251239.859999999</v>
      </c>
      <c r="FS65" s="282">
        <f t="shared" si="372"/>
        <v>61500362.259999998</v>
      </c>
      <c r="FT65" s="265"/>
      <c r="FU65" s="250">
        <f t="shared" si="372"/>
        <v>88992103.289999992</v>
      </c>
      <c r="FV65" s="282">
        <f t="shared" si="372"/>
        <v>75811846.769999996</v>
      </c>
      <c r="FW65" s="250">
        <f t="shared" si="372"/>
        <v>72782230.890000001</v>
      </c>
      <c r="FX65" s="282">
        <f t="shared" si="372"/>
        <v>63445674.880000003</v>
      </c>
      <c r="FY65" s="250">
        <f t="shared" si="372"/>
        <v>90887200.179999992</v>
      </c>
      <c r="FZ65" s="282">
        <f t="shared" si="372"/>
        <v>80453997.5</v>
      </c>
      <c r="GA65" s="265"/>
      <c r="GB65" s="250">
        <f t="shared" si="372"/>
        <v>141063044.04999998</v>
      </c>
      <c r="GC65" s="282">
        <f t="shared" si="372"/>
        <v>124313064.32000001</v>
      </c>
      <c r="GD65" s="250">
        <f t="shared" si="372"/>
        <v>152929692.61999997</v>
      </c>
      <c r="GE65" s="282">
        <f t="shared" si="372"/>
        <v>138537431.91999999</v>
      </c>
      <c r="GF65" s="250">
        <f t="shared" si="372"/>
        <v>142941041.71000004</v>
      </c>
      <c r="GG65" s="282">
        <f t="shared" si="372"/>
        <v>127290605.45000003</v>
      </c>
      <c r="GH65" s="265"/>
      <c r="GI65" s="250">
        <f t="shared" si="372"/>
        <v>137009931.84999999</v>
      </c>
      <c r="GJ65" s="282">
        <f t="shared" si="372"/>
        <v>117345909.55999999</v>
      </c>
      <c r="GK65" s="250">
        <f t="shared" si="372"/>
        <v>89457019.349999994</v>
      </c>
      <c r="GL65" s="282">
        <f t="shared" si="372"/>
        <v>77617543.359999985</v>
      </c>
      <c r="GM65" s="250">
        <f t="shared" si="372"/>
        <v>61269111.74000001</v>
      </c>
      <c r="GN65" s="282">
        <f t="shared" si="372"/>
        <v>52558496.090000004</v>
      </c>
      <c r="GO65" s="250">
        <f>GO11+GO18+GO30+GO39+GO48+GO56+GO63</f>
        <v>74126370.400000006</v>
      </c>
      <c r="GP65" s="282">
        <f t="shared" ref="GP65:GT65" si="373">GP11+GP18+GP30+GP39+GP48+GP56+GP63</f>
        <v>62681490.589999996</v>
      </c>
      <c r="GQ65" s="250">
        <f t="shared" si="373"/>
        <v>66224112.330000006</v>
      </c>
      <c r="GR65" s="282">
        <f t="shared" si="373"/>
        <v>58504230.57</v>
      </c>
      <c r="GS65" s="250">
        <f t="shared" si="373"/>
        <v>74172389.089999989</v>
      </c>
      <c r="GT65" s="282">
        <f t="shared" si="373"/>
        <v>65341237.880000003</v>
      </c>
      <c r="GU65" s="265"/>
      <c r="GV65" s="250">
        <f t="shared" ref="GV65:HA65" si="374">GV11+GV18+GV30+GV39+GV48+GV56+GV63</f>
        <v>86917892.399999976</v>
      </c>
      <c r="GW65" s="282">
        <f t="shared" si="374"/>
        <v>74225660.170000002</v>
      </c>
      <c r="GX65" s="250">
        <f t="shared" si="374"/>
        <v>73383057.989999995</v>
      </c>
      <c r="GY65" s="282">
        <f t="shared" si="374"/>
        <v>64230978.00999999</v>
      </c>
      <c r="GZ65" s="250">
        <f t="shared" si="374"/>
        <v>93605871.579999998</v>
      </c>
      <c r="HA65" s="282">
        <f t="shared" si="374"/>
        <v>82096763.209999993</v>
      </c>
      <c r="HB65" s="265"/>
      <c r="HC65" s="250">
        <f t="shared" ref="HC65:HH65" si="375">HC11+HC18+HC30+HC39+HC48+HC56+HC63</f>
        <v>154008974.25</v>
      </c>
      <c r="HD65" s="282">
        <f t="shared" si="375"/>
        <v>135285973.15000001</v>
      </c>
      <c r="HE65" s="250">
        <f t="shared" si="375"/>
        <v>156338999.27000001</v>
      </c>
      <c r="HF65" s="282">
        <f t="shared" si="375"/>
        <v>141521146.08999997</v>
      </c>
      <c r="HG65" s="250">
        <f t="shared" si="375"/>
        <v>139794495.70999998</v>
      </c>
      <c r="HH65" s="282">
        <f t="shared" si="375"/>
        <v>125686284.76000001</v>
      </c>
      <c r="HI65" s="265"/>
      <c r="HJ65" s="250">
        <f t="shared" ref="HJ65:HO65" si="376">HJ11+HJ18+HJ30+HJ39+HJ48+HJ56+HJ63</f>
        <v>147706462.10999998</v>
      </c>
      <c r="HK65" s="282">
        <f t="shared" si="376"/>
        <v>126611659.35999998</v>
      </c>
      <c r="HL65" s="250">
        <f t="shared" si="376"/>
        <v>86769212.769999996</v>
      </c>
      <c r="HM65" s="282">
        <f t="shared" si="376"/>
        <v>74980811.600000009</v>
      </c>
      <c r="HN65" s="250">
        <f t="shared" si="376"/>
        <v>63895534.110000007</v>
      </c>
      <c r="HO65" s="282">
        <f t="shared" si="376"/>
        <v>54276702.060000002</v>
      </c>
      <c r="HP65" s="265"/>
      <c r="HQ65" s="250">
        <f>HQ11+HQ18+HQ30+HQ39+HQ48+HQ56+HQ63</f>
        <v>78042578.970000014</v>
      </c>
      <c r="HR65" s="282">
        <f t="shared" ref="HR65:HV65" si="377">HR11+HR18+HR30+HR39+HR48+HR56+HR63</f>
        <v>66050163.140000001</v>
      </c>
      <c r="HS65" s="250">
        <f t="shared" si="377"/>
        <v>69828649.120000005</v>
      </c>
      <c r="HT65" s="282">
        <f t="shared" si="377"/>
        <v>59219937.969999991</v>
      </c>
      <c r="HU65" s="250">
        <f t="shared" si="377"/>
        <v>77721182.200000003</v>
      </c>
      <c r="HV65" s="282">
        <f t="shared" si="377"/>
        <v>66735788.75</v>
      </c>
      <c r="HW65" s="265"/>
      <c r="HX65" s="250">
        <f t="shared" ref="HX65:IC65" si="378">HX11+HX18+HX30+HX39+HX48+HX56+HX63</f>
        <v>98878537.580000013</v>
      </c>
      <c r="HY65" s="282">
        <f t="shared" si="378"/>
        <v>83362177.879999995</v>
      </c>
      <c r="HZ65" s="250">
        <f t="shared" si="378"/>
        <v>78309619.469999999</v>
      </c>
      <c r="IA65" s="282">
        <f t="shared" si="378"/>
        <v>67321800.38000001</v>
      </c>
      <c r="IB65" s="250">
        <f t="shared" si="378"/>
        <v>101329053.27</v>
      </c>
      <c r="IC65" s="282">
        <f t="shared" si="378"/>
        <v>87579487.75</v>
      </c>
      <c r="ID65" s="265"/>
      <c r="IE65" s="250">
        <f t="shared" ref="IE65:IJ65" si="379">IE11+IE18+IE30+IE39+IE48+IE56+IE63</f>
        <v>157501131.47</v>
      </c>
      <c r="IF65" s="282">
        <f t="shared" si="379"/>
        <v>136952923.92999998</v>
      </c>
      <c r="IG65" s="250">
        <f t="shared" si="379"/>
        <v>163653607.59999999</v>
      </c>
      <c r="IH65" s="282">
        <f t="shared" si="379"/>
        <v>143967261.22000003</v>
      </c>
      <c r="II65" s="250">
        <f t="shared" si="379"/>
        <v>149337166.94999999</v>
      </c>
      <c r="IJ65" s="282">
        <f t="shared" si="379"/>
        <v>132193885.30000001</v>
      </c>
      <c r="IK65" s="265"/>
      <c r="IL65" s="250">
        <f t="shared" ref="IL65:IQ65" si="380">IL11+IL18+IL30+IL39+IL48+IL56+IL63</f>
        <v>147620087.05000001</v>
      </c>
      <c r="IM65" s="282">
        <f t="shared" si="380"/>
        <v>124564719.58</v>
      </c>
      <c r="IN65" s="250">
        <f t="shared" si="380"/>
        <v>99330129.880000025</v>
      </c>
      <c r="IO65" s="282">
        <f t="shared" si="380"/>
        <v>85192504.820000008</v>
      </c>
      <c r="IP65" s="250">
        <f t="shared" si="380"/>
        <v>65754219.079999991</v>
      </c>
      <c r="IQ65" s="282">
        <f t="shared" si="380"/>
        <v>55048319.160000011</v>
      </c>
      <c r="IR65" s="390"/>
      <c r="IS65" s="250">
        <f>IS11+IS18+IS30+IS39+IS48+IS56+IS63</f>
        <v>82340203.719999999</v>
      </c>
      <c r="IT65" s="282">
        <f t="shared" ref="IT65:IX65" si="381">IT11+IT18+IT30+IT39+IT48+IT56+IT63</f>
        <v>68424148.489999995</v>
      </c>
      <c r="IU65" s="250">
        <f t="shared" si="381"/>
        <v>75903774.100000024</v>
      </c>
      <c r="IV65" s="282">
        <f t="shared" si="381"/>
        <v>65486008.750000015</v>
      </c>
      <c r="IW65" s="250">
        <f t="shared" si="381"/>
        <v>80484404.820000008</v>
      </c>
      <c r="IX65" s="282">
        <f t="shared" si="381"/>
        <v>69124138.450000003</v>
      </c>
      <c r="IY65" s="265"/>
      <c r="IZ65" s="250">
        <f t="shared" ref="IZ65:JE65" si="382">IZ11+IZ18+IZ30+IZ39+IZ48+IZ56+IZ63</f>
        <v>108383495.38999999</v>
      </c>
      <c r="JA65" s="282">
        <f t="shared" si="382"/>
        <v>92393218.440000013</v>
      </c>
      <c r="JB65" s="250">
        <f t="shared" si="382"/>
        <v>80306745.250000015</v>
      </c>
      <c r="JC65" s="282">
        <f t="shared" si="382"/>
        <v>68636504.379999995</v>
      </c>
      <c r="JD65" s="250">
        <f t="shared" si="382"/>
        <v>107619030.25000001</v>
      </c>
      <c r="JE65" s="282">
        <f t="shared" si="382"/>
        <v>93510850.609999985</v>
      </c>
      <c r="JF65" s="265"/>
      <c r="JG65" s="250">
        <f t="shared" ref="JG65:JL65" si="383">JG11+JG18+JG30+JG39+JG48+JG56+JG63</f>
        <v>0</v>
      </c>
      <c r="JH65" s="282">
        <f t="shared" si="383"/>
        <v>0</v>
      </c>
      <c r="JI65" s="250">
        <f t="shared" si="383"/>
        <v>0</v>
      </c>
      <c r="JJ65" s="282">
        <f t="shared" si="383"/>
        <v>0</v>
      </c>
      <c r="JK65" s="250">
        <f t="shared" si="383"/>
        <v>0</v>
      </c>
      <c r="JL65" s="282">
        <f t="shared" si="383"/>
        <v>0</v>
      </c>
      <c r="JM65" s="265"/>
      <c r="JN65" s="250">
        <f t="shared" ref="JN65:JS65" si="384">JN11+JN18+JN30+JN39+JN48+JN56+JN63</f>
        <v>0</v>
      </c>
      <c r="JO65" s="282">
        <f t="shared" si="384"/>
        <v>0</v>
      </c>
      <c r="JP65" s="250">
        <f t="shared" si="384"/>
        <v>0</v>
      </c>
      <c r="JQ65" s="282">
        <f t="shared" si="384"/>
        <v>0</v>
      </c>
      <c r="JR65" s="250">
        <f t="shared" si="384"/>
        <v>0</v>
      </c>
      <c r="JS65" s="282">
        <f t="shared" si="384"/>
        <v>0</v>
      </c>
    </row>
    <row r="66" spans="1:279">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c r="IR66" s="391"/>
    </row>
    <row r="67" spans="1:279">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8"/>
      <c r="BP67" s="269"/>
      <c r="BQ67" s="358"/>
      <c r="BR67" s="269"/>
      <c r="BS67" s="358"/>
      <c r="BT67" s="269"/>
      <c r="BU67" s="358"/>
      <c r="BV67" s="269"/>
      <c r="BW67" s="358"/>
      <c r="BX67" s="269"/>
      <c r="BY67" s="358"/>
      <c r="BZ67" s="269"/>
      <c r="CA67" s="358"/>
      <c r="CB67" s="269"/>
      <c r="CC67" s="358"/>
      <c r="CD67" s="269"/>
      <c r="CE67" s="358"/>
      <c r="CF67" s="269"/>
      <c r="CG67" s="358"/>
      <c r="CH67" s="269"/>
      <c r="CI67" s="358"/>
      <c r="CJ67" s="269"/>
      <c r="CK67" s="265"/>
      <c r="CL67" s="358"/>
      <c r="CM67" s="269"/>
      <c r="CN67" s="358"/>
      <c r="CO67" s="269"/>
      <c r="CP67" s="358"/>
      <c r="CQ67" s="269"/>
      <c r="CR67" s="358"/>
      <c r="CS67" s="269"/>
      <c r="CT67" s="358"/>
      <c r="CU67" s="269"/>
      <c r="CV67" s="358"/>
      <c r="CW67" s="269"/>
      <c r="CX67" s="358"/>
      <c r="CY67" s="269"/>
      <c r="CZ67" s="358"/>
      <c r="DA67" s="269"/>
      <c r="DB67" s="358"/>
      <c r="DC67" s="269"/>
      <c r="DD67" s="358"/>
      <c r="DE67" s="269"/>
      <c r="DF67" s="358"/>
      <c r="DG67" s="269"/>
      <c r="DH67" s="358"/>
      <c r="DI67" s="269"/>
      <c r="DJ67" s="265"/>
      <c r="DQ67" s="265"/>
      <c r="DX67" s="265"/>
      <c r="EE67" s="265"/>
      <c r="EL67" s="265"/>
      <c r="ES67" s="265"/>
      <c r="EZ67" s="265"/>
      <c r="FG67" s="265"/>
      <c r="FT67" s="265"/>
      <c r="GA67" s="265"/>
      <c r="GH67" s="265"/>
      <c r="GU67" s="265"/>
      <c r="HB67" s="265"/>
      <c r="HI67" s="265"/>
      <c r="HP67" s="265"/>
      <c r="HW67" s="265"/>
      <c r="ID67" s="265"/>
      <c r="IK67" s="265"/>
      <c r="IR67" s="391"/>
    </row>
    <row r="68" spans="1:279" ht="13.8" thickBot="1">
      <c r="B68" s="260">
        <f t="shared" ref="B68:M68" si="385">B65+B67</f>
        <v>73617091</v>
      </c>
      <c r="C68" s="261">
        <f t="shared" si="385"/>
        <v>67300327</v>
      </c>
      <c r="D68" s="260">
        <f t="shared" si="385"/>
        <v>70598379</v>
      </c>
      <c r="E68" s="261">
        <f t="shared" si="385"/>
        <v>66582153</v>
      </c>
      <c r="F68" s="260">
        <f t="shared" si="385"/>
        <v>62971859</v>
      </c>
      <c r="G68" s="261">
        <f t="shared" si="385"/>
        <v>58772615</v>
      </c>
      <c r="H68" s="260">
        <f t="shared" si="385"/>
        <v>65907585</v>
      </c>
      <c r="I68" s="261">
        <f t="shared" si="385"/>
        <v>59807298</v>
      </c>
      <c r="J68" s="260">
        <f t="shared" si="385"/>
        <v>18946745</v>
      </c>
      <c r="K68" s="261">
        <f t="shared" si="385"/>
        <v>16844661</v>
      </c>
      <c r="L68" s="260">
        <f t="shared" si="385"/>
        <v>48101491</v>
      </c>
      <c r="M68" s="261">
        <f t="shared" si="385"/>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86">V65+V67</f>
        <v>31784080</v>
      </c>
      <c r="W68" s="264">
        <f>W65+W66</f>
        <v>43272943</v>
      </c>
      <c r="X68" s="263">
        <f t="shared" si="386"/>
        <v>38604757</v>
      </c>
      <c r="Y68" s="264">
        <f>Y65+Y67</f>
        <v>44143707</v>
      </c>
      <c r="Z68" s="263">
        <f t="shared" si="386"/>
        <v>40129620</v>
      </c>
      <c r="AA68" s="264">
        <f>AA65+AA67</f>
        <v>69993345</v>
      </c>
      <c r="AB68" s="263">
        <f t="shared" si="386"/>
        <v>64535753</v>
      </c>
      <c r="AC68" s="264">
        <f>AC65+AC67</f>
        <v>76098890</v>
      </c>
      <c r="AD68" s="263">
        <f t="shared" si="386"/>
        <v>71624044</v>
      </c>
      <c r="AE68" s="264">
        <f>AE65+AE67</f>
        <v>69503211</v>
      </c>
      <c r="AF68" s="263">
        <f t="shared" si="386"/>
        <v>64803891</v>
      </c>
      <c r="AG68" s="264">
        <f>AG65+AG67</f>
        <v>74813290</v>
      </c>
      <c r="AH68" s="263">
        <f t="shared" si="386"/>
        <v>68778317</v>
      </c>
      <c r="AI68" s="264">
        <f>AI65+AI67</f>
        <v>43472611</v>
      </c>
      <c r="AJ68" s="263">
        <f t="shared" si="386"/>
        <v>39252247</v>
      </c>
      <c r="AK68" s="264">
        <f>AK65+AK67</f>
        <v>33451285</v>
      </c>
      <c r="AL68" s="263">
        <f t="shared" si="386"/>
        <v>29822695</v>
      </c>
      <c r="AM68" s="265"/>
      <c r="AN68" s="264">
        <f>AN65+AN67</f>
        <v>32756621</v>
      </c>
      <c r="AO68" s="263">
        <f t="shared" ref="AO68" si="387">AO65+AO67</f>
        <v>28608063</v>
      </c>
      <c r="AP68" s="264">
        <f t="shared" ref="AP68:BK68" si="388">AP65+AP67</f>
        <v>20231410</v>
      </c>
      <c r="AQ68" s="263">
        <f t="shared" si="388"/>
        <v>17906577</v>
      </c>
      <c r="AR68" s="264">
        <f t="shared" si="388"/>
        <v>54481452</v>
      </c>
      <c r="AS68" s="263">
        <f t="shared" si="388"/>
        <v>48714942</v>
      </c>
      <c r="AT68" s="264">
        <f t="shared" si="388"/>
        <v>44991977</v>
      </c>
      <c r="AU68" s="263">
        <f t="shared" si="388"/>
        <v>40273250</v>
      </c>
      <c r="AV68" s="264">
        <f t="shared" si="388"/>
        <v>42653026</v>
      </c>
      <c r="AW68" s="263">
        <f t="shared" si="388"/>
        <v>37906769</v>
      </c>
      <c r="AX68" s="264">
        <f t="shared" si="388"/>
        <v>50431182</v>
      </c>
      <c r="AY68" s="263">
        <f t="shared" si="388"/>
        <v>45997666</v>
      </c>
      <c r="AZ68" s="264">
        <f t="shared" si="388"/>
        <v>73074398</v>
      </c>
      <c r="BA68" s="263">
        <f t="shared" si="388"/>
        <v>66922508</v>
      </c>
      <c r="BB68" s="264">
        <f t="shared" si="388"/>
        <v>90338457</v>
      </c>
      <c r="BC68" s="263">
        <f t="shared" si="388"/>
        <v>84380274</v>
      </c>
      <c r="BD68" s="264">
        <f t="shared" si="388"/>
        <v>87367324</v>
      </c>
      <c r="BE68" s="263">
        <f t="shared" si="388"/>
        <v>81722704</v>
      </c>
      <c r="BF68" s="264">
        <f t="shared" si="388"/>
        <v>79594267</v>
      </c>
      <c r="BG68" s="263">
        <f t="shared" si="388"/>
        <v>72851300</v>
      </c>
      <c r="BH68" s="264">
        <f t="shared" si="388"/>
        <v>45451122</v>
      </c>
      <c r="BI68" s="263">
        <f t="shared" si="388"/>
        <v>41476405</v>
      </c>
      <c r="BJ68" s="264">
        <f t="shared" si="388"/>
        <v>37589450</v>
      </c>
      <c r="BK68" s="263">
        <f t="shared" si="388"/>
        <v>33520050</v>
      </c>
      <c r="BL68" s="265"/>
      <c r="BM68" s="264">
        <f t="shared" ref="BM68:BX68" si="389">BM65+BM67</f>
        <v>41634696</v>
      </c>
      <c r="BN68" s="263">
        <f t="shared" si="389"/>
        <v>36627003</v>
      </c>
      <c r="BO68" s="359"/>
      <c r="BP68" s="359"/>
      <c r="BQ68" s="264"/>
      <c r="BR68" s="367"/>
      <c r="BS68" s="359"/>
      <c r="BT68" s="367"/>
      <c r="BU68" s="359"/>
      <c r="BV68" s="367"/>
      <c r="BW68" s="359"/>
      <c r="BX68" s="367">
        <f t="shared" si="389"/>
        <v>50894314.599999994</v>
      </c>
      <c r="BY68" s="359">
        <f t="shared" ref="BY68:CI68" si="390">BY65+BY67</f>
        <v>89088079.549999982</v>
      </c>
      <c r="BZ68" s="367"/>
      <c r="CA68" s="359">
        <f t="shared" si="390"/>
        <v>95474295.940000013</v>
      </c>
      <c r="CB68" s="367"/>
      <c r="CC68" s="359">
        <f t="shared" si="390"/>
        <v>92576175.939999998</v>
      </c>
      <c r="CD68" s="367"/>
      <c r="CE68" s="359">
        <f t="shared" si="390"/>
        <v>85366820.030000001</v>
      </c>
      <c r="CF68" s="367"/>
      <c r="CG68" s="359">
        <f t="shared" si="390"/>
        <v>52069736.849999994</v>
      </c>
      <c r="CH68" s="367"/>
      <c r="CI68" s="359">
        <f t="shared" si="390"/>
        <v>39614318.599999994</v>
      </c>
      <c r="CJ68" s="367"/>
      <c r="CK68" s="265"/>
      <c r="CL68" s="359">
        <f t="shared" ref="CL68:CN68" si="391">CL65+CL67</f>
        <v>47088622.449999988</v>
      </c>
      <c r="CM68" s="367"/>
      <c r="CN68" s="359">
        <f t="shared" si="391"/>
        <v>40395650.849999994</v>
      </c>
      <c r="CO68" s="359"/>
      <c r="CP68" s="359">
        <f>CP65+CP67</f>
        <v>43006194.569999993</v>
      </c>
      <c r="CQ68" s="359"/>
      <c r="CR68" s="359">
        <f>CR65+CR67</f>
        <v>56509628.730000019</v>
      </c>
      <c r="CS68" s="359"/>
      <c r="CT68" s="359">
        <f>CT65+CT67</f>
        <v>48972536.570000008</v>
      </c>
      <c r="CU68" s="359"/>
      <c r="CV68" s="359">
        <f>CV65+CV67</f>
        <v>59690498.190000013</v>
      </c>
      <c r="CW68" s="359"/>
      <c r="CX68" s="359">
        <f>CX65+CX67</f>
        <v>97620972.920000002</v>
      </c>
      <c r="CY68" s="359"/>
      <c r="CZ68" s="359">
        <f>CZ65+CZ67</f>
        <v>105179150.06999999</v>
      </c>
      <c r="DA68" s="359"/>
      <c r="DB68" s="359">
        <f>DB65+DB67</f>
        <v>94138141.140000001</v>
      </c>
      <c r="DC68" s="359"/>
      <c r="DD68" s="359">
        <f>DD65+DD67</f>
        <v>90441767.840000018</v>
      </c>
      <c r="DE68" s="359"/>
      <c r="DF68" s="359">
        <f>DF65+DF67</f>
        <v>57544603.600000009</v>
      </c>
      <c r="DG68" s="359"/>
      <c r="DH68" s="359">
        <f>DH65+DH67</f>
        <v>42697020.50999999</v>
      </c>
      <c r="DI68" s="359"/>
      <c r="DJ68" s="265"/>
      <c r="DQ68" s="265"/>
      <c r="DX68" s="265"/>
      <c r="EE68" s="265"/>
      <c r="EL68" s="265"/>
      <c r="ES68" s="265"/>
      <c r="EZ68" s="265"/>
      <c r="FG68" s="265"/>
      <c r="FT68" s="265"/>
      <c r="GA68" s="265"/>
      <c r="GH68" s="265"/>
      <c r="GU68" s="265"/>
      <c r="HB68" s="265"/>
      <c r="HI68" s="265"/>
      <c r="HP68" s="265"/>
      <c r="HW68" s="265"/>
      <c r="ID68" s="265"/>
      <c r="IK68" s="265"/>
      <c r="IR68" s="391"/>
    </row>
    <row r="69" spans="1:279">
      <c r="C69" s="41"/>
    </row>
    <row r="70" spans="1:279">
      <c r="DD70" s="68">
        <v>90781276</v>
      </c>
    </row>
    <row r="72" spans="1:279">
      <c r="DD72" s="380">
        <f>+DD68-DD70</f>
        <v>-339508.15999998152</v>
      </c>
    </row>
  </sheetData>
  <mergeCells count="146">
    <mergeCell ref="HQ3:IQ3"/>
    <mergeCell ref="HQ4:HR4"/>
    <mergeCell ref="HS4:HT4"/>
    <mergeCell ref="HU4:HV4"/>
    <mergeCell ref="HX4:HY4"/>
    <mergeCell ref="HZ4:IA4"/>
    <mergeCell ref="IB4:IC4"/>
    <mergeCell ref="IE4:IF4"/>
    <mergeCell ref="IG4:IH4"/>
    <mergeCell ref="II4:IJ4"/>
    <mergeCell ref="IL4:IM4"/>
    <mergeCell ref="IN4:IO4"/>
    <mergeCell ref="IP4:IQ4"/>
    <mergeCell ref="FN4:FO4"/>
    <mergeCell ref="FN3:GN3"/>
    <mergeCell ref="FP4:FQ4"/>
    <mergeCell ref="FR4:FS4"/>
    <mergeCell ref="FU4:FV4"/>
    <mergeCell ref="FW4:FX4"/>
    <mergeCell ref="FY4:FZ4"/>
    <mergeCell ref="GB4:GC4"/>
    <mergeCell ref="GD4:GE4"/>
    <mergeCell ref="GF4:GG4"/>
    <mergeCell ref="GI4:GJ4"/>
    <mergeCell ref="GK4:GL4"/>
    <mergeCell ref="GM4:GN4"/>
    <mergeCell ref="DK3:EK3"/>
    <mergeCell ref="EJ4:EK4"/>
    <mergeCell ref="DY4:DZ4"/>
    <mergeCell ref="DT4:DU4"/>
    <mergeCell ref="DO4:DP4"/>
    <mergeCell ref="DK4:DL4"/>
    <mergeCell ref="DV4:DW4"/>
    <mergeCell ref="DR4:DS4"/>
    <mergeCell ref="DM4:DN4"/>
    <mergeCell ref="EA4:EB4"/>
    <mergeCell ref="EC4:ED4"/>
    <mergeCell ref="EF4:EG4"/>
    <mergeCell ref="EH4:EI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EM3:FM3"/>
    <mergeCell ref="EM4:EN4"/>
    <mergeCell ref="EO4:EP4"/>
    <mergeCell ref="EQ4:ER4"/>
    <mergeCell ref="ET4:EU4"/>
    <mergeCell ref="EV4:EW4"/>
    <mergeCell ref="EX4:EY4"/>
    <mergeCell ref="FA4:FB4"/>
    <mergeCell ref="FC4:FD4"/>
    <mergeCell ref="FE4:FF4"/>
    <mergeCell ref="FH4:FI4"/>
    <mergeCell ref="FJ4:FK4"/>
    <mergeCell ref="FL4:FM4"/>
    <mergeCell ref="GO3:HO3"/>
    <mergeCell ref="GO4:GP4"/>
    <mergeCell ref="GQ4:GR4"/>
    <mergeCell ref="GS4:GT4"/>
    <mergeCell ref="GV4:GW4"/>
    <mergeCell ref="GX4:GY4"/>
    <mergeCell ref="GZ4:HA4"/>
    <mergeCell ref="HC4:HD4"/>
    <mergeCell ref="HE4:HF4"/>
    <mergeCell ref="HG4:HH4"/>
    <mergeCell ref="HJ4:HK4"/>
    <mergeCell ref="HL4:HM4"/>
    <mergeCell ref="HN4:HO4"/>
    <mergeCell ref="IS3:JS3"/>
    <mergeCell ref="IS4:IT4"/>
    <mergeCell ref="IU4:IV4"/>
    <mergeCell ref="IW4:IX4"/>
    <mergeCell ref="IZ4:JA4"/>
    <mergeCell ref="JB4:JC4"/>
    <mergeCell ref="JD4:JE4"/>
    <mergeCell ref="JG4:JH4"/>
    <mergeCell ref="JI4:JJ4"/>
    <mergeCell ref="JK4:JL4"/>
    <mergeCell ref="JN4:JO4"/>
    <mergeCell ref="JP4:JQ4"/>
    <mergeCell ref="JR4:JS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X5 IZ5:JE5 JG5:JL5 JN5:JS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workbookViewId="0"/>
  </sheetViews>
  <sheetFormatPr defaultRowHeight="14.4"/>
  <cols>
    <col min="1" max="1" width="33.33203125" customWidth="1"/>
    <col min="2" max="2" width="1.6640625" customWidth="1"/>
    <col min="3" max="10" width="14" customWidth="1"/>
    <col min="11" max="11" width="17" customWidth="1"/>
    <col min="13" max="13" width="10.88671875" bestFit="1" customWidth="1"/>
  </cols>
  <sheetData>
    <row r="2" spans="1:20">
      <c r="A2" s="427" t="s">
        <v>2</v>
      </c>
      <c r="B2" s="427"/>
      <c r="C2" s="427"/>
      <c r="D2" s="427"/>
      <c r="E2" s="427"/>
      <c r="F2" s="427"/>
      <c r="G2" s="427"/>
      <c r="H2" s="427"/>
      <c r="I2" s="427"/>
      <c r="J2" s="427"/>
    </row>
    <row r="3" spans="1:20">
      <c r="A3" s="427" t="s">
        <v>3</v>
      </c>
      <c r="B3" s="427"/>
      <c r="C3" s="427"/>
      <c r="D3" s="427"/>
      <c r="E3" s="427"/>
      <c r="F3" s="427"/>
      <c r="G3" s="427"/>
      <c r="H3" s="427"/>
      <c r="I3" s="427"/>
      <c r="J3" s="427"/>
    </row>
    <row r="4" spans="1:20">
      <c r="A4" s="427" t="s">
        <v>211</v>
      </c>
      <c r="B4" s="427"/>
      <c r="C4" s="427"/>
      <c r="D4" s="427"/>
      <c r="E4" s="427"/>
      <c r="F4" s="427"/>
      <c r="G4" s="427"/>
      <c r="H4" s="427"/>
      <c r="I4" s="427"/>
      <c r="J4" s="427"/>
    </row>
    <row r="5" spans="1:20">
      <c r="A5" s="427" t="s">
        <v>268</v>
      </c>
      <c r="B5" s="427"/>
      <c r="C5" s="427"/>
      <c r="D5" s="427"/>
      <c r="E5" s="427"/>
      <c r="F5" s="427"/>
      <c r="G5" s="427"/>
      <c r="H5" s="427"/>
      <c r="I5" s="427"/>
      <c r="J5" s="427"/>
    </row>
    <row r="6" spans="1:20">
      <c r="A6" s="109"/>
      <c r="B6" s="109"/>
      <c r="C6" s="109"/>
      <c r="D6" s="109"/>
      <c r="E6" s="109"/>
      <c r="F6" s="109"/>
      <c r="G6" s="109"/>
      <c r="H6" s="109"/>
      <c r="I6" s="109"/>
      <c r="J6" s="109"/>
    </row>
    <row r="7" spans="1:20">
      <c r="A7" s="109"/>
      <c r="B7" s="109"/>
      <c r="C7" s="109"/>
      <c r="D7" s="109"/>
      <c r="E7" s="109"/>
      <c r="F7" s="109"/>
      <c r="G7" s="109"/>
      <c r="H7" s="109"/>
      <c r="I7" s="109"/>
      <c r="J7" s="109"/>
    </row>
    <row r="8" spans="1:20">
      <c r="A8" s="109"/>
      <c r="B8" s="109"/>
      <c r="C8" s="125" t="s">
        <v>4</v>
      </c>
      <c r="D8" s="125" t="s">
        <v>5</v>
      </c>
      <c r="E8" s="125" t="s">
        <v>6</v>
      </c>
      <c r="F8" s="125" t="s">
        <v>7</v>
      </c>
      <c r="G8" s="125" t="s">
        <v>8</v>
      </c>
      <c r="H8" s="125" t="s">
        <v>9</v>
      </c>
      <c r="I8" s="125" t="s">
        <v>21</v>
      </c>
      <c r="J8" s="125" t="s">
        <v>11</v>
      </c>
    </row>
    <row r="9" spans="1:20">
      <c r="A9" s="115" t="s">
        <v>26</v>
      </c>
      <c r="B9" s="109"/>
      <c r="C9" s="109" t="s">
        <v>12</v>
      </c>
      <c r="D9" s="109" t="s">
        <v>12</v>
      </c>
      <c r="E9" s="109" t="s">
        <v>12</v>
      </c>
      <c r="F9" s="109" t="s">
        <v>12</v>
      </c>
      <c r="G9" s="109" t="s">
        <v>12</v>
      </c>
      <c r="H9" s="109" t="s">
        <v>12</v>
      </c>
      <c r="I9" s="109" t="s">
        <v>12</v>
      </c>
      <c r="J9" s="109"/>
      <c r="M9" s="29"/>
    </row>
    <row r="10" spans="1:20">
      <c r="A10" s="375" t="s">
        <v>274</v>
      </c>
      <c r="B10" s="112"/>
      <c r="C10" s="112">
        <f>'FY16 to FY25'!B136</f>
        <v>298847.78999999998</v>
      </c>
      <c r="D10" s="112">
        <f>'FY16 to FY25'!C136</f>
        <v>82894.450000000012</v>
      </c>
      <c r="E10" s="112">
        <f>'FY16 to FY25'!D136</f>
        <v>695411.19000000006</v>
      </c>
      <c r="F10" s="112">
        <f>'FY16 to FY25'!E136</f>
        <v>137962.77000000002</v>
      </c>
      <c r="G10" s="112">
        <f>'FY16 to FY25'!F136</f>
        <v>102322.06999999999</v>
      </c>
      <c r="H10" s="112">
        <f>'FY16 to FY25'!G136</f>
        <v>341880.20999999996</v>
      </c>
      <c r="I10" s="112">
        <f>'FY16 to FY25'!H136</f>
        <v>91593.77</v>
      </c>
      <c r="J10" s="112">
        <f>SUM(C10:I10)</f>
        <v>1750912.2500000002</v>
      </c>
      <c r="K10" s="29"/>
      <c r="L10" s="29"/>
      <c r="M10" s="31"/>
    </row>
    <row r="11" spans="1:20">
      <c r="A11" s="375"/>
      <c r="B11" s="112"/>
      <c r="C11" s="112"/>
      <c r="D11" s="112"/>
      <c r="E11" s="112"/>
      <c r="F11" s="112"/>
      <c r="G11" s="112"/>
      <c r="H11" s="112"/>
      <c r="I11" s="112"/>
      <c r="J11" s="112"/>
      <c r="K11" s="29"/>
      <c r="L11" s="29"/>
    </row>
    <row r="12" spans="1:20">
      <c r="A12" s="375" t="s">
        <v>275</v>
      </c>
      <c r="B12" s="112"/>
      <c r="C12" s="112">
        <f>'FY16 to FY25'!B151</f>
        <v>318753.06</v>
      </c>
      <c r="D12" s="112">
        <f>'FY16 to FY25'!C151</f>
        <v>88705.510000000009</v>
      </c>
      <c r="E12" s="112">
        <f>'FY16 to FY25'!D151</f>
        <v>764822.42999999993</v>
      </c>
      <c r="F12" s="112">
        <f>'FY16 to FY25'!E151</f>
        <v>133877.70000000001</v>
      </c>
      <c r="G12" s="112">
        <f>'FY16 to FY25'!F151</f>
        <v>113468.90000000001</v>
      </c>
      <c r="H12" s="112">
        <f>'FY16 to FY25'!G151</f>
        <v>383352.70999999996</v>
      </c>
      <c r="I12" s="112">
        <f>'FY16 to FY25'!H151</f>
        <v>110240.84</v>
      </c>
      <c r="J12" s="112">
        <f>SUM(C12:I12)</f>
        <v>1913221.15</v>
      </c>
      <c r="K12" s="29"/>
      <c r="L12" s="29"/>
    </row>
    <row r="13" spans="1:20">
      <c r="A13" s="335"/>
      <c r="B13" s="112"/>
      <c r="C13" s="112"/>
      <c r="D13" s="112"/>
      <c r="E13" s="112"/>
      <c r="F13" s="112"/>
      <c r="G13" s="112"/>
      <c r="H13" s="112"/>
      <c r="I13" s="112"/>
      <c r="J13" s="112"/>
      <c r="K13" s="29"/>
      <c r="L13" s="29"/>
    </row>
    <row r="14" spans="1:20">
      <c r="A14" s="116" t="s">
        <v>208</v>
      </c>
      <c r="B14" s="110"/>
      <c r="C14" s="120">
        <f>(C12-C10)/C10</f>
        <v>6.6606716415737996E-2</v>
      </c>
      <c r="D14" s="120">
        <f t="shared" ref="D14:J14" si="0">(D12-D10)/D10</f>
        <v>7.0101918765369656E-2</v>
      </c>
      <c r="E14" s="120">
        <f t="shared" si="0"/>
        <v>9.9813234239155502E-2</v>
      </c>
      <c r="F14" s="120">
        <f t="shared" si="0"/>
        <v>-2.9609944769882532E-2</v>
      </c>
      <c r="G14" s="120">
        <f t="shared" si="0"/>
        <v>0.10893866787487799</v>
      </c>
      <c r="H14" s="120">
        <f t="shared" si="0"/>
        <v>0.12130710929421742</v>
      </c>
      <c r="I14" s="120">
        <f t="shared" si="0"/>
        <v>0.20358447959943118</v>
      </c>
      <c r="J14" s="120">
        <f t="shared" si="0"/>
        <v>9.2699619869584929E-2</v>
      </c>
      <c r="K14" s="28"/>
      <c r="L14" s="28"/>
      <c r="N14" s="378"/>
      <c r="O14" s="378"/>
      <c r="P14" s="378"/>
      <c r="Q14" s="378"/>
      <c r="R14" s="378"/>
      <c r="S14" s="378"/>
      <c r="T14" s="378"/>
    </row>
    <row r="15" spans="1:20">
      <c r="A15" s="115" t="s">
        <v>209</v>
      </c>
      <c r="B15" s="109"/>
      <c r="C15" s="109"/>
      <c r="D15" s="109"/>
      <c r="E15" s="109"/>
      <c r="F15" s="109"/>
      <c r="G15" s="109"/>
      <c r="H15" s="109"/>
      <c r="I15" s="109"/>
      <c r="J15" s="109"/>
      <c r="N15" s="378"/>
      <c r="O15" s="378"/>
      <c r="P15" s="378"/>
      <c r="Q15" s="378"/>
      <c r="R15" s="378"/>
      <c r="S15" s="378"/>
      <c r="T15" s="378"/>
    </row>
    <row r="16" spans="1:20">
      <c r="A16" s="110"/>
      <c r="B16" s="109"/>
      <c r="C16" s="109"/>
      <c r="D16" s="109"/>
      <c r="E16" s="109"/>
      <c r="F16" s="109"/>
      <c r="G16" s="109"/>
      <c r="H16" s="109"/>
      <c r="I16" s="109"/>
      <c r="J16" s="109"/>
      <c r="N16" s="379"/>
      <c r="O16" s="379"/>
      <c r="P16" s="379"/>
      <c r="Q16" s="379"/>
      <c r="R16" s="379"/>
      <c r="S16" s="379"/>
      <c r="T16" s="379"/>
    </row>
    <row r="17" spans="1:12" ht="15" thickBot="1">
      <c r="A17" s="121"/>
      <c r="B17" s="122"/>
      <c r="C17" s="122"/>
      <c r="D17" s="122"/>
      <c r="E17" s="122"/>
      <c r="F17" s="122"/>
      <c r="G17" s="122"/>
      <c r="H17" s="122"/>
      <c r="I17" s="122"/>
      <c r="J17" s="122"/>
    </row>
    <row r="18" spans="1:12" ht="15" thickTop="1">
      <c r="A18" s="115" t="s">
        <v>27</v>
      </c>
      <c r="B18" s="109"/>
      <c r="C18" s="109"/>
      <c r="D18" s="109"/>
      <c r="E18" s="109"/>
      <c r="F18" s="109"/>
      <c r="G18" s="109"/>
      <c r="H18" s="109"/>
      <c r="I18" s="109"/>
      <c r="J18" s="109"/>
    </row>
    <row r="19" spans="1:12">
      <c r="A19" s="111" t="s">
        <v>276</v>
      </c>
      <c r="B19" s="112"/>
      <c r="C19" s="112">
        <f>SUM('FY16 to FY25'!B125:B136)</f>
        <v>4184309.330000001</v>
      </c>
      <c r="D19" s="112">
        <f>SUM('FY16 to FY25'!C125:C136)</f>
        <v>896553.74</v>
      </c>
      <c r="E19" s="112">
        <f>SUM('FY16 to FY25'!D125:D136)</f>
        <v>7899331.4200000009</v>
      </c>
      <c r="F19" s="112">
        <f>SUM('FY16 to FY25'!E125:E136)</f>
        <v>1506761.88</v>
      </c>
      <c r="G19" s="112">
        <f>SUM('FY16 to FY25'!F125:F136)</f>
        <v>1238790.8400000003</v>
      </c>
      <c r="H19" s="112">
        <f>SUM('FY16 to FY25'!G125:G136)</f>
        <v>3959636.5</v>
      </c>
      <c r="I19" s="112">
        <f>SUM('FY16 to FY25'!H125:H136)</f>
        <v>2235060.59</v>
      </c>
      <c r="J19" s="112">
        <f>SUM(C19:I19)</f>
        <v>21920444.300000001</v>
      </c>
      <c r="K19" s="30"/>
      <c r="L19" s="29"/>
    </row>
    <row r="20" spans="1:12">
      <c r="A20" s="111"/>
      <c r="B20" s="112"/>
      <c r="C20" s="112"/>
      <c r="D20" s="112"/>
      <c r="E20" s="112"/>
      <c r="F20" s="112"/>
      <c r="G20" s="112"/>
      <c r="H20" s="112"/>
      <c r="I20" s="112"/>
      <c r="J20" s="112"/>
      <c r="K20" s="30"/>
      <c r="L20" s="29"/>
    </row>
    <row r="21" spans="1:12">
      <c r="A21" s="111" t="s">
        <v>277</v>
      </c>
      <c r="B21" s="109"/>
      <c r="C21" s="346">
        <f>'FY16 to FY25'!B152</f>
        <v>4292518.8099999996</v>
      </c>
      <c r="D21" s="346">
        <f>'FY16 to FY25'!C152</f>
        <v>973118.84000000008</v>
      </c>
      <c r="E21" s="346">
        <f>'FY16 to FY25'!D152</f>
        <v>8354082.9999999981</v>
      </c>
      <c r="F21" s="346">
        <f>'FY16 to FY25'!E152</f>
        <v>1461739.7499999998</v>
      </c>
      <c r="G21" s="346">
        <f>'FY16 to FY25'!F152</f>
        <v>1249091.9999999998</v>
      </c>
      <c r="H21" s="346">
        <f>'FY16 to FY25'!G152</f>
        <v>4178376.42</v>
      </c>
      <c r="I21" s="346">
        <f>'FY16 to FY25'!H152</f>
        <v>2416935.31</v>
      </c>
      <c r="J21" s="112">
        <f>SUM(C21:I21)</f>
        <v>22925864.129999999</v>
      </c>
    </row>
    <row r="22" spans="1:12">
      <c r="A22" s="109"/>
      <c r="B22" s="109"/>
      <c r="C22" s="345"/>
      <c r="D22" s="345"/>
      <c r="E22" s="345"/>
      <c r="F22" s="345"/>
      <c r="G22" s="345"/>
      <c r="H22" s="345"/>
      <c r="I22" s="345"/>
      <c r="J22" s="345"/>
    </row>
    <row r="23" spans="1:12">
      <c r="A23" s="116" t="s">
        <v>208</v>
      </c>
      <c r="B23" s="117"/>
      <c r="C23" s="120">
        <f t="shared" ref="C23:I23" si="1">(C21-C19)/C19</f>
        <v>2.5860774494891027E-2</v>
      </c>
      <c r="D23" s="120">
        <f t="shared" si="1"/>
        <v>8.5399342598247482E-2</v>
      </c>
      <c r="E23" s="120">
        <f t="shared" si="1"/>
        <v>5.7568363171676781E-2</v>
      </c>
      <c r="F23" s="120">
        <f t="shared" si="1"/>
        <v>-2.9880056429354401E-2</v>
      </c>
      <c r="G23" s="120">
        <f t="shared" si="1"/>
        <v>8.3154957781246177E-3</v>
      </c>
      <c r="H23" s="120">
        <f t="shared" si="1"/>
        <v>5.5242424399310375E-2</v>
      </c>
      <c r="I23" s="120">
        <f t="shared" si="1"/>
        <v>8.1373507641687784E-2</v>
      </c>
      <c r="J23" s="120">
        <f>(J21-J19)/J19</f>
        <v>4.5866763293661808E-2</v>
      </c>
      <c r="K23" s="28"/>
      <c r="L23" s="28"/>
    </row>
    <row r="24" spans="1:12">
      <c r="A24" s="115" t="s">
        <v>209</v>
      </c>
      <c r="B24" s="117"/>
      <c r="C24" s="117"/>
      <c r="D24" s="117"/>
      <c r="E24" s="117"/>
      <c r="F24" s="117"/>
      <c r="G24" s="117"/>
      <c r="H24" s="117"/>
      <c r="I24" s="117"/>
      <c r="J24" s="117"/>
      <c r="K24" s="28"/>
      <c r="L24" s="28"/>
    </row>
    <row r="25" spans="1:12" ht="15" thickBot="1">
      <c r="A25" s="123"/>
      <c r="B25" s="124"/>
      <c r="C25" s="124"/>
      <c r="D25" s="124"/>
      <c r="E25" s="124"/>
      <c r="F25" s="124"/>
      <c r="G25" s="124"/>
      <c r="H25" s="124"/>
      <c r="I25" s="124"/>
      <c r="J25" s="124"/>
    </row>
    <row r="26" spans="1:12" ht="15" thickTop="1">
      <c r="A26" s="115" t="s">
        <v>28</v>
      </c>
      <c r="B26" s="109"/>
      <c r="C26" s="109"/>
      <c r="D26" s="109"/>
      <c r="E26" s="109"/>
      <c r="F26" s="109"/>
      <c r="G26" s="109"/>
      <c r="H26" s="109"/>
      <c r="I26" s="109"/>
      <c r="J26" s="109"/>
    </row>
    <row r="27" spans="1:12">
      <c r="A27" s="113" t="s">
        <v>278</v>
      </c>
      <c r="B27" s="112"/>
      <c r="C27" s="346">
        <f>SUM((C19*1.05))</f>
        <v>4393524.7965000011</v>
      </c>
      <c r="D27" s="346">
        <f t="shared" ref="D27:I27" si="2">SUM((D19*1.05))</f>
        <v>941381.42700000003</v>
      </c>
      <c r="E27" s="346">
        <f t="shared" si="2"/>
        <v>8294297.9910000013</v>
      </c>
      <c r="F27" s="346">
        <f t="shared" si="2"/>
        <v>1582099.9739999999</v>
      </c>
      <c r="G27" s="346">
        <f t="shared" si="2"/>
        <v>1300730.3820000004</v>
      </c>
      <c r="H27" s="346">
        <f t="shared" si="2"/>
        <v>4157618.3250000002</v>
      </c>
      <c r="I27" s="346">
        <f t="shared" si="2"/>
        <v>2346813.6195</v>
      </c>
      <c r="J27" s="346">
        <f>SUM((J19*1.05))</f>
        <v>23016466.515000001</v>
      </c>
      <c r="K27" s="29"/>
      <c r="L27" s="29"/>
    </row>
    <row r="28" spans="1:12">
      <c r="A28" s="113"/>
      <c r="B28" s="112"/>
      <c r="C28" s="112"/>
      <c r="D28" s="112"/>
      <c r="E28" s="112"/>
      <c r="F28" s="112"/>
      <c r="G28" s="112"/>
      <c r="H28" s="112"/>
      <c r="I28" s="112"/>
      <c r="J28" s="112"/>
      <c r="K28" s="29"/>
      <c r="L28" s="29"/>
    </row>
    <row r="29" spans="1:12">
      <c r="A29" s="113" t="s">
        <v>279</v>
      </c>
      <c r="B29" s="112"/>
      <c r="C29" s="346">
        <f>C21</f>
        <v>4292518.8099999996</v>
      </c>
      <c r="D29" s="346">
        <f t="shared" ref="D29:J29" si="3">D21</f>
        <v>973118.84000000008</v>
      </c>
      <c r="E29" s="346">
        <f t="shared" si="3"/>
        <v>8354082.9999999981</v>
      </c>
      <c r="F29" s="346">
        <f t="shared" si="3"/>
        <v>1461739.7499999998</v>
      </c>
      <c r="G29" s="346">
        <f t="shared" si="3"/>
        <v>1249091.9999999998</v>
      </c>
      <c r="H29" s="346">
        <f t="shared" si="3"/>
        <v>4178376.42</v>
      </c>
      <c r="I29" s="346">
        <f t="shared" si="3"/>
        <v>2416935.31</v>
      </c>
      <c r="J29" s="346">
        <f t="shared" si="3"/>
        <v>22925864.129999999</v>
      </c>
      <c r="K29" s="29"/>
      <c r="L29" s="29"/>
    </row>
    <row r="30" spans="1:12">
      <c r="A30" s="113" t="s">
        <v>12</v>
      </c>
      <c r="B30" s="118"/>
      <c r="C30" s="112"/>
      <c r="D30" s="112"/>
      <c r="E30" s="112"/>
      <c r="F30" s="112"/>
      <c r="G30" s="112"/>
      <c r="H30" s="112"/>
      <c r="I30" s="112"/>
      <c r="J30" s="112"/>
      <c r="K30" s="29"/>
      <c r="L30" s="31"/>
    </row>
    <row r="31" spans="1:12">
      <c r="A31" s="119" t="s">
        <v>210</v>
      </c>
      <c r="B31" s="109"/>
      <c r="C31" s="336">
        <f t="shared" ref="C31:J31" si="4">C29-C27</f>
        <v>-101005.98650000151</v>
      </c>
      <c r="D31" s="336">
        <f t="shared" si="4"/>
        <v>31737.413000000059</v>
      </c>
      <c r="E31" s="336">
        <f t="shared" si="4"/>
        <v>59785.008999996819</v>
      </c>
      <c r="F31" s="336">
        <f t="shared" si="4"/>
        <v>-120360.22400000016</v>
      </c>
      <c r="G31" s="336">
        <f t="shared" si="4"/>
        <v>-51638.382000000682</v>
      </c>
      <c r="H31" s="336">
        <f t="shared" si="4"/>
        <v>20758.094999999739</v>
      </c>
      <c r="I31" s="336">
        <f t="shared" si="4"/>
        <v>70121.690500000026</v>
      </c>
      <c r="J31" s="336">
        <f t="shared" si="4"/>
        <v>-90602.385000001639</v>
      </c>
      <c r="K31" s="31"/>
    </row>
    <row r="32" spans="1:12">
      <c r="A32" s="116" t="s">
        <v>29</v>
      </c>
      <c r="B32" s="109"/>
      <c r="C32" s="109"/>
      <c r="D32" s="109"/>
      <c r="E32" s="109"/>
      <c r="F32" s="109"/>
      <c r="G32" s="109"/>
      <c r="H32" s="109"/>
      <c r="I32" s="109"/>
      <c r="J32" s="109"/>
    </row>
    <row r="33" spans="1:10">
      <c r="A33" s="109"/>
      <c r="B33" s="109"/>
      <c r="C33" s="117"/>
      <c r="D33" s="117"/>
      <c r="E33" s="117"/>
      <c r="F33" s="117"/>
      <c r="G33" s="117"/>
      <c r="H33" s="117"/>
      <c r="I33" s="117"/>
      <c r="J33" s="117"/>
    </row>
    <row r="34" spans="1:10">
      <c r="A34" s="109"/>
      <c r="B34" s="109"/>
      <c r="C34" s="109"/>
      <c r="D34" s="109"/>
      <c r="E34" s="109"/>
      <c r="F34" s="109"/>
      <c r="G34" s="109"/>
      <c r="H34" s="109"/>
      <c r="I34" s="109"/>
      <c r="J34" s="109"/>
    </row>
    <row r="35" spans="1:10">
      <c r="A35" s="114" t="s">
        <v>263</v>
      </c>
      <c r="B35" s="109"/>
      <c r="C35" s="109"/>
      <c r="D35" s="114"/>
      <c r="E35" s="109"/>
      <c r="F35" s="109"/>
      <c r="G35" s="109"/>
      <c r="H35" s="109"/>
      <c r="I35" s="109"/>
      <c r="J35" s="109"/>
    </row>
    <row r="36" spans="1:10">
      <c r="A36" s="109" t="s">
        <v>180</v>
      </c>
      <c r="B36" s="109"/>
      <c r="C36" s="109"/>
      <c r="D36" s="109"/>
      <c r="E36" s="109"/>
      <c r="F36" s="109"/>
      <c r="G36" s="109"/>
      <c r="H36" s="109"/>
      <c r="I36" s="109"/>
      <c r="J36" s="109"/>
    </row>
    <row r="37" spans="1:10">
      <c r="A37" s="109"/>
      <c r="B37" s="109"/>
      <c r="C37" s="109"/>
      <c r="D37" s="109"/>
      <c r="E37" s="109"/>
      <c r="F37" s="109"/>
      <c r="G37" s="109"/>
      <c r="H37" s="109"/>
      <c r="I37" s="109"/>
      <c r="J37" s="109"/>
    </row>
    <row r="38" spans="1:10">
      <c r="A38" s="109"/>
      <c r="B38" s="109"/>
      <c r="C38" s="109"/>
      <c r="D38" s="109"/>
      <c r="E38" s="109"/>
      <c r="F38" s="109"/>
      <c r="G38" s="109"/>
      <c r="H38" s="109"/>
      <c r="I38" s="109"/>
      <c r="J38" s="109"/>
    </row>
    <row r="39" spans="1:10">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Jeremy Chase</cp:lastModifiedBy>
  <cp:lastPrinted>2019-06-28T19:50:03Z</cp:lastPrinted>
  <dcterms:created xsi:type="dcterms:W3CDTF">2016-03-30T20:20:43Z</dcterms:created>
  <dcterms:modified xsi:type="dcterms:W3CDTF">2025-07-16T14:42:58Z</dcterms:modified>
</cp:coreProperties>
</file>