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6645" activeTab="0"/>
  </bookViews>
  <sheets>
    <sheet name="Approved Budget" sheetId="1" r:id="rId1"/>
    <sheet name="Reporting-Q1" sheetId="2" r:id="rId2"/>
    <sheet name="Reporting-Q2" sheetId="3" r:id="rId3"/>
    <sheet name="Reporting-Q3" sheetId="4" r:id="rId4"/>
    <sheet name="Reporting-Q4" sheetId="5" r:id="rId5"/>
    <sheet name="Reporting-Q5" sheetId="6" r:id="rId6"/>
  </sheets>
  <definedNames>
    <definedName name="_xlfn._FV" hidden="1">#NAME?</definedName>
    <definedName name="_xlnm.Print_Area" localSheetId="0">'Approved Budget'!$B$1:$F$108</definedName>
  </definedNames>
  <calcPr fullCalcOnLoad="1"/>
</workbook>
</file>

<file path=xl/sharedStrings.xml><?xml version="1.0" encoding="utf-8"?>
<sst xmlns="http://schemas.openxmlformats.org/spreadsheetml/2006/main" count="742" uniqueCount="135">
  <si>
    <t>Application Budget Detail Spreadsheet</t>
  </si>
  <si>
    <t>Budget Detail</t>
  </si>
  <si>
    <t>Newspaper</t>
  </si>
  <si>
    <t>Other</t>
  </si>
  <si>
    <t>Billboards</t>
  </si>
  <si>
    <t>Radio</t>
  </si>
  <si>
    <t>Microsite</t>
  </si>
  <si>
    <t>Webhosting</t>
  </si>
  <si>
    <t>Email Marketing</t>
  </si>
  <si>
    <t>Direct Mail</t>
  </si>
  <si>
    <t>Domain Name</t>
  </si>
  <si>
    <t>Technical Upgrade</t>
  </si>
  <si>
    <t>Maintenance</t>
  </si>
  <si>
    <t>Magazine</t>
  </si>
  <si>
    <t xml:space="preserve">Marketing Budget </t>
  </si>
  <si>
    <t>Site Visit #1</t>
  </si>
  <si>
    <t>Site Visit #2</t>
  </si>
  <si>
    <t>Event #1</t>
  </si>
  <si>
    <t>Event #2</t>
  </si>
  <si>
    <t>Convention #1</t>
  </si>
  <si>
    <t>Convention #2</t>
  </si>
  <si>
    <t>Show #1</t>
  </si>
  <si>
    <t>Show #2</t>
  </si>
  <si>
    <t>Capital Outlay</t>
  </si>
  <si>
    <t>Other Allowable Costs</t>
  </si>
  <si>
    <t>ICORT</t>
  </si>
  <si>
    <t>ESTO</t>
  </si>
  <si>
    <t>DMAI</t>
  </si>
  <si>
    <t>DMA West</t>
  </si>
  <si>
    <t>Market Research</t>
  </si>
  <si>
    <t>Public Relations</t>
  </si>
  <si>
    <t>1.9 Sources of Cash Match</t>
  </si>
  <si>
    <t>1.9.1 Cash Reserves</t>
  </si>
  <si>
    <t>1.9.1 Pledged Cash Match - Donation</t>
  </si>
  <si>
    <t>Grantee Cash Reserve</t>
  </si>
  <si>
    <t>Cash on Hand, Reserved for Match</t>
  </si>
  <si>
    <t>Pledge 1</t>
  </si>
  <si>
    <t>Pledge 2</t>
  </si>
  <si>
    <t>Pledge 3</t>
  </si>
  <si>
    <t>Pledge 4</t>
  </si>
  <si>
    <t>Pledge 5</t>
  </si>
  <si>
    <t>Pledge 6</t>
  </si>
  <si>
    <t>Pledge 7</t>
  </si>
  <si>
    <t>Pledge 8</t>
  </si>
  <si>
    <t>Redesigned Website</t>
  </si>
  <si>
    <t>Familiarization Tour #1</t>
  </si>
  <si>
    <t>Familiarization Tour #2</t>
  </si>
  <si>
    <t>Familiarization Tour #3</t>
  </si>
  <si>
    <t>Meeting #1</t>
  </si>
  <si>
    <t>Meeting #2</t>
  </si>
  <si>
    <t xml:space="preserve">Applicant Organization: </t>
  </si>
  <si>
    <t>12.5% is required minimum</t>
  </si>
  <si>
    <t>Collateral Material</t>
  </si>
  <si>
    <t>Trade Show Booth</t>
  </si>
  <si>
    <t>Wages &amp; Benefits</t>
  </si>
  <si>
    <t>Overhead (apportioned value)</t>
  </si>
  <si>
    <t>Fulfillment Costs</t>
  </si>
  <si>
    <t>Content Creation</t>
  </si>
  <si>
    <t>Streaming Radio</t>
  </si>
  <si>
    <t>Media Familiarization Tour(s)</t>
  </si>
  <si>
    <t>Influencer Engagement</t>
  </si>
  <si>
    <t>TV/Braodcast</t>
  </si>
  <si>
    <t>Search/Meta Search</t>
  </si>
  <si>
    <t>Paid Social/Display/OTA's</t>
  </si>
  <si>
    <t>OTT (Over the top Television)</t>
  </si>
  <si>
    <t>Video/Digital Video</t>
  </si>
  <si>
    <t>Budget Detail / Add additional lines if multiple sponsorships are planned. Please include event names, date, and size.</t>
  </si>
  <si>
    <t>Budget Detail / Please include all expected vendors and media buy details.</t>
  </si>
  <si>
    <t>Budget Detail / Please include all expected vendors and website expenses.</t>
  </si>
  <si>
    <t>Budget Detail / Please include all expected tour expenses.</t>
  </si>
  <si>
    <t>Budget Detail / Please include all expected show expenses.</t>
  </si>
  <si>
    <t>Budget Detail / Please include all expected capital outlay expenses.</t>
  </si>
  <si>
    <t xml:space="preserve"> </t>
  </si>
  <si>
    <t>Budget Detail / Please include details on other allowable expenses. Add additional lines for multiple vendors, planned expenses or projects. Please include vendor names.</t>
  </si>
  <si>
    <t>Administration Budget</t>
  </si>
  <si>
    <t xml:space="preserve">1.8  Administration         </t>
  </si>
  <si>
    <t>Maximum Allowable:</t>
  </si>
  <si>
    <t xml:space="preserve">Cash Match Budget </t>
  </si>
  <si>
    <t>Quarter of Execution (Q1-Q4)</t>
  </si>
  <si>
    <t>Idaho Regional Travel &amp; Convention Grant</t>
  </si>
  <si>
    <t>Application Year:</t>
  </si>
  <si>
    <t>Total Awarded:</t>
  </si>
  <si>
    <t>Match Required:</t>
  </si>
  <si>
    <t>10% of Award:</t>
  </si>
  <si>
    <t>Approved AAR %:</t>
  </si>
  <si>
    <t>Quarter 1</t>
  </si>
  <si>
    <t>Quarter 2</t>
  </si>
  <si>
    <t>Quarter 3</t>
  </si>
  <si>
    <t>Quarter 4</t>
  </si>
  <si>
    <t>Quarter 5</t>
  </si>
  <si>
    <t>% of Match Submitted:</t>
  </si>
  <si>
    <t>Grant Year:</t>
  </si>
  <si>
    <t xml:space="preserve">Organization: </t>
  </si>
  <si>
    <t>Digital Advertising</t>
  </si>
  <si>
    <t xml:space="preserve"> Video Advertising</t>
  </si>
  <si>
    <t xml:space="preserve">  Administration         </t>
  </si>
  <si>
    <t xml:space="preserve"> Market Research</t>
  </si>
  <si>
    <t xml:space="preserve"> Public Relations</t>
  </si>
  <si>
    <t xml:space="preserve"> Training &amp; Professional Development</t>
  </si>
  <si>
    <t xml:space="preserve"> Consumer Travel Show</t>
  </si>
  <si>
    <t xml:space="preserve"> Industry Trade Show</t>
  </si>
  <si>
    <t xml:space="preserve"> Sports Event</t>
  </si>
  <si>
    <t xml:space="preserve"> Meeting</t>
  </si>
  <si>
    <t xml:space="preserve"> Convention</t>
  </si>
  <si>
    <t xml:space="preserve"> Event Sponsorship</t>
  </si>
  <si>
    <t xml:space="preserve"> Other</t>
  </si>
  <si>
    <t xml:space="preserve"> New Website creation</t>
  </si>
  <si>
    <t xml:space="preserve"> Out of Home Advertising</t>
  </si>
  <si>
    <t xml:space="preserve"> Print Advertising</t>
  </si>
  <si>
    <t xml:space="preserve"> Audio Advertising</t>
  </si>
  <si>
    <t>ADVERTISING</t>
  </si>
  <si>
    <t>WEBSITE</t>
  </si>
  <si>
    <t>FAM TOURS AND SITE VISITS</t>
  </si>
  <si>
    <t>SPONSORSHIPS</t>
  </si>
  <si>
    <t>TRADE AND TRAVEL SHOWS</t>
  </si>
  <si>
    <t>CAPITAL</t>
  </si>
  <si>
    <t>OTHER ALLOWABLE COSTS</t>
  </si>
  <si>
    <t>Electronic Equipment ($1,500 per item)</t>
  </si>
  <si>
    <t xml:space="preserve"> Budget Tracking/Reporting Spreadsheet</t>
  </si>
  <si>
    <t>Direct Mail and Email Advertising</t>
  </si>
  <si>
    <t>Cash Match Submitted</t>
  </si>
  <si>
    <t xml:space="preserve">MAKRETING Budget </t>
  </si>
  <si>
    <t>BUDGET CHANGES</t>
  </si>
  <si>
    <t>QUARTER SPEND</t>
  </si>
  <si>
    <t>REMAINING FUNDS</t>
  </si>
  <si>
    <t>This column will auto populate once the orange cells are filled out.</t>
  </si>
  <si>
    <t>Cash Match Required</t>
  </si>
  <si>
    <t>Enter total Cash Match submitted to date.</t>
  </si>
  <si>
    <t>This column will auto populate once the orange cash match cell is filled out.</t>
  </si>
  <si>
    <t>CASH MATCH SUBMITTED</t>
  </si>
  <si>
    <t>Use positive and negative numbers for the amount changed in the orange cells. Ex. -200</t>
  </si>
  <si>
    <t>Enter line item spend in the orange cells. All other areas will auto populate.</t>
  </si>
  <si>
    <t>Total Cash Match Required:</t>
  </si>
  <si>
    <t>Approved AAR%:</t>
  </si>
  <si>
    <t>Updated May-2024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</si>
</sst>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  <numFmt numFmtId="173" formatCode="_(&quot;$&quot;* #,##0.000_);_(&quot;$&quot;* \(#,##0.000\);_(&quot;$&quot;* &quot;-&quot;?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b/>
      <u val="single"/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0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0C0BE"/>
        <bgColor indexed="64"/>
      </patternFill>
    </fill>
    <fill>
      <patternFill patternType="solid">
        <fgColor rgb="FF00526A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thick">
        <color theme="7" tint="-0.24997000396251678"/>
      </top>
      <bottom/>
    </border>
    <border>
      <left/>
      <right style="medium"/>
      <top style="thick">
        <color theme="9" tint="-0.24997000396251678"/>
      </top>
      <bottom/>
    </border>
    <border>
      <left/>
      <right style="medium"/>
      <top style="thick">
        <color theme="4" tint="-0.4999699890613556"/>
      </top>
      <bottom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9" fontId="61" fillId="33" borderId="10" xfId="0" applyNumberFormat="1" applyFont="1" applyFill="1" applyBorder="1" applyAlignment="1" applyProtection="1">
      <alignment horizontal="left" vertical="center" indent="3"/>
      <protection locked="0"/>
    </xf>
    <xf numFmtId="0" fontId="61" fillId="33" borderId="10" xfId="0" applyFont="1" applyFill="1" applyBorder="1" applyAlignment="1" applyProtection="1">
      <alignment horizontal="left" vertical="center" indent="3"/>
      <protection locked="0"/>
    </xf>
    <xf numFmtId="0" fontId="61" fillId="34" borderId="10" xfId="15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1" fillId="34" borderId="0" xfId="15" applyFont="1" applyFill="1" applyBorder="1" applyAlignment="1" applyProtection="1">
      <alignment horizontal="left" vertical="center"/>
      <protection locked="0"/>
    </xf>
    <xf numFmtId="9" fontId="61" fillId="33" borderId="0" xfId="0" applyNumberFormat="1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1" fillId="35" borderId="10" xfId="0" applyFont="1" applyFill="1" applyBorder="1" applyAlignment="1" applyProtection="1">
      <alignment vertical="center"/>
      <protection locked="0"/>
    </xf>
    <xf numFmtId="0" fontId="61" fillId="35" borderId="0" xfId="0" applyFont="1" applyFill="1" applyBorder="1" applyAlignment="1" applyProtection="1">
      <alignment vertical="center"/>
      <protection locked="0"/>
    </xf>
    <xf numFmtId="44" fontId="0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1" fillId="35" borderId="0" xfId="0" applyFont="1" applyFill="1" applyBorder="1" applyAlignment="1" applyProtection="1">
      <alignment horizontal="left" vertical="center" wrapText="1"/>
      <protection locked="0"/>
    </xf>
    <xf numFmtId="0" fontId="0" fillId="36" borderId="11" xfId="0" applyNumberFormat="1" applyFont="1" applyFill="1" applyBorder="1" applyAlignment="1" applyProtection="1">
      <alignment horizontal="left" vertical="center" wrapText="1"/>
      <protection locked="0"/>
    </xf>
    <xf numFmtId="44" fontId="0" fillId="36" borderId="12" xfId="45" applyNumberFormat="1" applyFont="1" applyFill="1" applyBorder="1" applyAlignment="1" applyProtection="1">
      <alignment horizontal="center" vertical="center"/>
      <protection locked="0"/>
    </xf>
    <xf numFmtId="164" fontId="62" fillId="0" borderId="0" xfId="61" applyNumberFormat="1" applyFont="1" applyFill="1" applyBorder="1" applyAlignment="1" applyProtection="1">
      <alignment vertical="center" wrapText="1"/>
      <protection locked="0"/>
    </xf>
    <xf numFmtId="9" fontId="6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1" fillId="33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64" fontId="63" fillId="0" borderId="12" xfId="61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44" fontId="0" fillId="33" borderId="12" xfId="45" applyNumberFormat="1" applyFont="1" applyFill="1" applyBorder="1" applyAlignment="1" applyProtection="1">
      <alignment horizontal="center" vertical="center"/>
      <protection locked="0"/>
    </xf>
    <xf numFmtId="0" fontId="7" fillId="36" borderId="0" xfId="0" applyNumberFormat="1" applyFont="1" applyFill="1" applyBorder="1" applyAlignment="1" applyProtection="1">
      <alignment horizontal="left" vertical="center" wrapText="1"/>
      <protection locked="0"/>
    </xf>
    <xf numFmtId="44" fontId="7" fillId="36" borderId="12" xfId="45" applyNumberFormat="1" applyFont="1" applyFill="1" applyBorder="1" applyAlignment="1" applyProtection="1">
      <alignment horizontal="center" vertical="center"/>
      <protection locked="0"/>
    </xf>
    <xf numFmtId="44" fontId="7" fillId="36" borderId="13" xfId="45" applyNumberFormat="1" applyFont="1" applyFill="1" applyBorder="1" applyAlignment="1" applyProtection="1">
      <alignment horizontal="center" vertical="center"/>
      <protection locked="0"/>
    </xf>
    <xf numFmtId="44" fontId="61" fillId="34" borderId="12" xfId="15" applyNumberFormat="1" applyFont="1" applyFill="1" applyBorder="1" applyAlignment="1" applyProtection="1">
      <alignment horizontal="center" vertical="center"/>
      <protection/>
    </xf>
    <xf numFmtId="0" fontId="61" fillId="34" borderId="14" xfId="15" applyFont="1" applyFill="1" applyBorder="1" applyAlignment="1" applyProtection="1">
      <alignment horizontal="center" vertical="center" wrapText="1"/>
      <protection locked="0"/>
    </xf>
    <xf numFmtId="9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14" xfId="0" applyNumberFormat="1" applyFont="1" applyFill="1" applyBorder="1" applyAlignment="1" applyProtection="1">
      <alignment horizontal="left" vertical="center" wrapText="1"/>
      <protection locked="0"/>
    </xf>
    <xf numFmtId="0" fontId="61" fillId="37" borderId="10" xfId="0" applyFont="1" applyFill="1" applyBorder="1" applyAlignment="1" applyProtection="1">
      <alignment vertical="center"/>
      <protection locked="0"/>
    </xf>
    <xf numFmtId="0" fontId="61" fillId="37" borderId="0" xfId="0" applyFont="1" applyFill="1" applyBorder="1" applyAlignment="1" applyProtection="1">
      <alignment vertical="center"/>
      <protection locked="0"/>
    </xf>
    <xf numFmtId="9" fontId="61" fillId="25" borderId="10" xfId="0" applyNumberFormat="1" applyFont="1" applyFill="1" applyBorder="1" applyAlignment="1" applyProtection="1">
      <alignment horizontal="left" vertical="center" indent="1"/>
      <protection locked="0"/>
    </xf>
    <xf numFmtId="0" fontId="61" fillId="25" borderId="0" xfId="15" applyFont="1" applyFill="1" applyBorder="1" applyAlignment="1" applyProtection="1">
      <alignment horizontal="left" vertical="center"/>
      <protection locked="0"/>
    </xf>
    <xf numFmtId="9" fontId="61" fillId="25" borderId="10" xfId="0" applyNumberFormat="1" applyFont="1" applyFill="1" applyBorder="1" applyAlignment="1" applyProtection="1">
      <alignment horizontal="left" vertical="center" indent="3"/>
      <protection locked="0"/>
    </xf>
    <xf numFmtId="0" fontId="61" fillId="25" borderId="0" xfId="0" applyFont="1" applyFill="1" applyBorder="1" applyAlignment="1" applyProtection="1">
      <alignment horizontal="left" vertical="center"/>
      <protection locked="0"/>
    </xf>
    <xf numFmtId="44" fontId="3" fillId="25" borderId="12" xfId="15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4" fontId="3" fillId="6" borderId="0" xfId="0" applyNumberFormat="1" applyFont="1" applyFill="1" applyBorder="1" applyAlignment="1" applyProtection="1">
      <alignment horizontal="left" vertical="center"/>
      <protection/>
    </xf>
    <xf numFmtId="44" fontId="61" fillId="38" borderId="12" xfId="15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1" fillId="34" borderId="14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1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61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64" fillId="25" borderId="0" xfId="15" applyNumberFormat="1" applyFont="1" applyFill="1" applyBorder="1" applyAlignment="1" applyProtection="1">
      <alignment horizontal="left" vertical="center" wrapText="1"/>
      <protection/>
    </xf>
    <xf numFmtId="0" fontId="0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1" fillId="35" borderId="11" xfId="0" applyNumberFormat="1" applyFont="1" applyFill="1" applyBorder="1" applyAlignment="1" applyProtection="1">
      <alignment horizontal="left" vertical="center" wrapText="1"/>
      <protection locked="0"/>
    </xf>
    <xf numFmtId="44" fontId="61" fillId="35" borderId="12" xfId="0" applyNumberFormat="1" applyFont="1" applyFill="1" applyBorder="1" applyAlignment="1" applyProtection="1">
      <alignment horizontal="center" vertical="center"/>
      <protection locked="0"/>
    </xf>
    <xf numFmtId="0" fontId="61" fillId="39" borderId="0" xfId="0" applyNumberFormat="1" applyFont="1" applyFill="1" applyBorder="1" applyAlignment="1" applyProtection="1">
      <alignment horizontal="left" vertical="center" wrapText="1"/>
      <protection locked="0"/>
    </xf>
    <xf numFmtId="0" fontId="64" fillId="38" borderId="0" xfId="15" applyNumberFormat="1" applyFont="1" applyFill="1" applyBorder="1" applyAlignment="1" applyProtection="1">
      <alignment horizontal="left" vertical="center" wrapText="1"/>
      <protection/>
    </xf>
    <xf numFmtId="44" fontId="3" fillId="5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44" fontId="0" fillId="0" borderId="0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65" fillId="0" borderId="0" xfId="58" applyFont="1" applyAlignment="1" applyProtection="1">
      <alignment vertical="center"/>
      <protection locked="0"/>
    </xf>
    <xf numFmtId="44" fontId="3" fillId="0" borderId="19" xfId="58" applyNumberFormat="1" applyFont="1" applyBorder="1" applyAlignment="1" applyProtection="1">
      <alignment horizontal="center" vertical="center"/>
      <protection locked="0"/>
    </xf>
    <xf numFmtId="44" fontId="61" fillId="34" borderId="12" xfId="16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1" fillId="34" borderId="0" xfId="15" applyNumberFormat="1" applyFont="1" applyFill="1" applyBorder="1" applyAlignment="1" applyProtection="1">
      <alignment horizontal="center" vertical="center" wrapText="1"/>
      <protection locked="0"/>
    </xf>
    <xf numFmtId="0" fontId="61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61" fillId="34" borderId="0" xfId="15" applyFont="1" applyFill="1" applyBorder="1" applyAlignment="1" applyProtection="1">
      <alignment horizontal="center" vertical="center" wrapText="1"/>
      <protection locked="0"/>
    </xf>
    <xf numFmtId="44" fontId="3" fillId="33" borderId="12" xfId="15" applyNumberFormat="1" applyFont="1" applyFill="1" applyBorder="1" applyAlignment="1" applyProtection="1">
      <alignment horizontal="center" vertical="center"/>
      <protection/>
    </xf>
    <xf numFmtId="44" fontId="3" fillId="36" borderId="12" xfId="15" applyNumberFormat="1" applyFont="1" applyFill="1" applyBorder="1" applyAlignment="1" applyProtection="1">
      <alignment horizontal="center" vertical="center"/>
      <protection/>
    </xf>
    <xf numFmtId="44" fontId="61" fillId="34" borderId="14" xfId="15" applyNumberFormat="1" applyFont="1" applyFill="1" applyBorder="1" applyAlignment="1" applyProtection="1">
      <alignment horizontal="center" vertical="center"/>
      <protection/>
    </xf>
    <xf numFmtId="44" fontId="10" fillId="0" borderId="20" xfId="58" applyNumberFormat="1" applyFont="1" applyBorder="1" applyAlignment="1" applyProtection="1">
      <alignment vertical="center"/>
      <protection locked="0"/>
    </xf>
    <xf numFmtId="44" fontId="61" fillId="34" borderId="21" xfId="15" applyNumberFormat="1" applyFont="1" applyFill="1" applyBorder="1" applyAlignment="1" applyProtection="1">
      <alignment horizontal="center" vertical="center"/>
      <protection/>
    </xf>
    <xf numFmtId="0" fontId="61" fillId="35" borderId="12" xfId="0" applyNumberFormat="1" applyFont="1" applyFill="1" applyBorder="1" applyAlignment="1" applyProtection="1">
      <alignment horizontal="left" vertical="center" wrapText="1"/>
      <protection locked="0"/>
    </xf>
    <xf numFmtId="44" fontId="0" fillId="0" borderId="0" xfId="45" applyFont="1" applyFill="1" applyBorder="1" applyAlignment="1" applyProtection="1">
      <alignment vertical="center"/>
      <protection locked="0"/>
    </xf>
    <xf numFmtId="165" fontId="0" fillId="0" borderId="0" xfId="61" applyNumberFormat="1" applyFont="1" applyFill="1" applyBorder="1" applyAlignment="1" applyProtection="1">
      <alignment horizontal="right" vertical="center"/>
      <protection/>
    </xf>
    <xf numFmtId="44" fontId="0" fillId="33" borderId="21" xfId="45" applyNumberFormat="1" applyFont="1" applyFill="1" applyBorder="1" applyAlignment="1" applyProtection="1">
      <alignment horizontal="center" vertical="center"/>
      <protection locked="0"/>
    </xf>
    <xf numFmtId="44" fontId="0" fillId="0" borderId="12" xfId="45" applyNumberFormat="1" applyFont="1" applyFill="1" applyBorder="1" applyAlignment="1" applyProtection="1">
      <alignment horizontal="center" vertical="center"/>
      <protection locked="0"/>
    </xf>
    <xf numFmtId="44" fontId="66" fillId="34" borderId="21" xfId="45" applyNumberFormat="1" applyFont="1" applyFill="1" applyBorder="1" applyAlignment="1" applyProtection="1">
      <alignment horizontal="center" vertical="center"/>
      <protection locked="0"/>
    </xf>
    <xf numFmtId="44" fontId="61" fillId="35" borderId="0" xfId="0" applyNumberFormat="1" applyFont="1" applyFill="1" applyBorder="1" applyAlignment="1" applyProtection="1">
      <alignment horizontal="left" vertical="center" wrapText="1"/>
      <protection locked="0"/>
    </xf>
    <xf numFmtId="44" fontId="0" fillId="39" borderId="21" xfId="45" applyNumberFormat="1" applyFont="1" applyFill="1" applyBorder="1" applyAlignment="1" applyProtection="1">
      <alignment horizontal="center" vertical="center"/>
      <protection locked="0"/>
    </xf>
    <xf numFmtId="44" fontId="0" fillId="38" borderId="0" xfId="0" applyNumberFormat="1" applyFont="1" applyFill="1" applyBorder="1" applyAlignment="1" applyProtection="1">
      <alignment vertical="center"/>
      <protection locked="0"/>
    </xf>
    <xf numFmtId="44" fontId="0" fillId="0" borderId="13" xfId="45" applyNumberFormat="1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left" vertical="center" indent="1"/>
      <protection locked="0"/>
    </xf>
    <xf numFmtId="9" fontId="67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9" fontId="67" fillId="33" borderId="10" xfId="0" applyNumberFormat="1" applyFont="1" applyFill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64" fontId="62" fillId="0" borderId="0" xfId="61" applyNumberFormat="1" applyFont="1" applyFill="1" applyBorder="1" applyAlignment="1" applyProtection="1">
      <alignment horizontal="left" vertical="center" wrapText="1"/>
      <protection locked="0"/>
    </xf>
    <xf numFmtId="0" fontId="61" fillId="34" borderId="0" xfId="1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36" borderId="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64" fontId="63" fillId="0" borderId="0" xfId="61" applyNumberFormat="1" applyFont="1" applyFill="1" applyBorder="1" applyAlignment="1" applyProtection="1">
      <alignment vertical="center"/>
      <protection locked="0"/>
    </xf>
    <xf numFmtId="44" fontId="61" fillId="34" borderId="0" xfId="15" applyNumberFormat="1" applyFont="1" applyFill="1" applyBorder="1" applyAlignment="1" applyProtection="1">
      <alignment horizontal="center" vertical="center"/>
      <protection/>
    </xf>
    <xf numFmtId="44" fontId="61" fillId="38" borderId="0" xfId="15" applyNumberFormat="1" applyFont="1" applyFill="1" applyBorder="1" applyAlignment="1" applyProtection="1">
      <alignment horizontal="center" vertical="center"/>
      <protection/>
    </xf>
    <xf numFmtId="44" fontId="3" fillId="5" borderId="0" xfId="15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2" xfId="58" applyFont="1" applyBorder="1" applyAlignment="1" applyProtection="1">
      <alignment horizontal="center" vertical="center"/>
      <protection locked="0"/>
    </xf>
    <xf numFmtId="9" fontId="10" fillId="0" borderId="22" xfId="61" applyFont="1" applyBorder="1" applyAlignment="1" applyProtection="1">
      <alignment horizontal="center" vertical="center"/>
      <protection locked="0"/>
    </xf>
    <xf numFmtId="44" fontId="10" fillId="0" borderId="22" xfId="0" applyNumberFormat="1" applyFont="1" applyBorder="1" applyAlignment="1" applyProtection="1">
      <alignment horizontal="center" vertical="center"/>
      <protection locked="0"/>
    </xf>
    <xf numFmtId="44" fontId="0" fillId="33" borderId="14" xfId="45" applyNumberFormat="1" applyFont="1" applyFill="1" applyBorder="1" applyAlignment="1" applyProtection="1">
      <alignment horizontal="center" vertical="center"/>
      <protection locked="0"/>
    </xf>
    <xf numFmtId="44" fontId="66" fillId="34" borderId="14" xfId="45" applyNumberFormat="1" applyFont="1" applyFill="1" applyBorder="1" applyAlignment="1" applyProtection="1">
      <alignment horizontal="center" vertical="center"/>
      <protection locked="0"/>
    </xf>
    <xf numFmtId="44" fontId="0" fillId="39" borderId="14" xfId="45" applyNumberFormat="1" applyFont="1" applyFill="1" applyBorder="1" applyAlignment="1" applyProtection="1">
      <alignment horizontal="center" vertical="center"/>
      <protection locked="0"/>
    </xf>
    <xf numFmtId="0" fontId="3" fillId="0" borderId="23" xfId="58" applyFont="1" applyBorder="1" applyAlignment="1" applyProtection="1">
      <alignment horizontal="center" vertical="center"/>
      <protection locked="0"/>
    </xf>
    <xf numFmtId="44" fontId="61" fillId="34" borderId="24" xfId="16" applyNumberFormat="1" applyFont="1" applyFill="1" applyBorder="1" applyAlignment="1" applyProtection="1">
      <alignment horizontal="center" vertical="center"/>
      <protection/>
    </xf>
    <xf numFmtId="44" fontId="0" fillId="33" borderId="24" xfId="45" applyNumberFormat="1" applyFont="1" applyFill="1" applyBorder="1" applyAlignment="1" applyProtection="1">
      <alignment horizontal="center" vertical="center"/>
      <protection locked="0"/>
    </xf>
    <xf numFmtId="44" fontId="0" fillId="5" borderId="24" xfId="45" applyNumberFormat="1" applyFont="1" applyFill="1" applyBorder="1" applyAlignment="1" applyProtection="1">
      <alignment horizontal="center" vertical="center"/>
      <protection locked="0"/>
    </xf>
    <xf numFmtId="44" fontId="61" fillId="34" borderId="24" xfId="15" applyNumberFormat="1" applyFont="1" applyFill="1" applyBorder="1" applyAlignment="1" applyProtection="1">
      <alignment horizontal="center" vertical="center"/>
      <protection/>
    </xf>
    <xf numFmtId="44" fontId="0" fillId="5" borderId="24" xfId="0" applyNumberFormat="1" applyFont="1" applyFill="1" applyBorder="1" applyAlignment="1" applyProtection="1">
      <alignment vertical="center"/>
      <protection locked="0"/>
    </xf>
    <xf numFmtId="44" fontId="66" fillId="34" borderId="24" xfId="45" applyNumberFormat="1" applyFont="1" applyFill="1" applyBorder="1" applyAlignment="1" applyProtection="1">
      <alignment horizontal="center" vertical="center"/>
      <protection locked="0"/>
    </xf>
    <xf numFmtId="44" fontId="4" fillId="5" borderId="24" xfId="0" applyNumberFormat="1" applyFont="1" applyFill="1" applyBorder="1" applyAlignment="1" applyProtection="1">
      <alignment vertical="center"/>
      <protection locked="0"/>
    </xf>
    <xf numFmtId="44" fontId="0" fillId="5" borderId="24" xfId="0" applyNumberFormat="1" applyFont="1" applyFill="1" applyBorder="1" applyAlignment="1" applyProtection="1">
      <alignment horizontal="left" vertical="center"/>
      <protection locked="0"/>
    </xf>
    <xf numFmtId="44" fontId="61" fillId="35" borderId="24" xfId="0" applyNumberFormat="1" applyFont="1" applyFill="1" applyBorder="1" applyAlignment="1" applyProtection="1">
      <alignment horizontal="left" vertical="center" wrapText="1"/>
      <protection locked="0"/>
    </xf>
    <xf numFmtId="44" fontId="0" fillId="39" borderId="24" xfId="45" applyNumberFormat="1" applyFont="1" applyFill="1" applyBorder="1" applyAlignment="1" applyProtection="1">
      <alignment horizontal="center" vertical="center"/>
      <protection locked="0"/>
    </xf>
    <xf numFmtId="44" fontId="0" fillId="38" borderId="24" xfId="0" applyNumberFormat="1" applyFont="1" applyFill="1" applyBorder="1" applyAlignment="1" applyProtection="1">
      <alignment vertical="center"/>
      <protection locked="0"/>
    </xf>
    <xf numFmtId="44" fontId="7" fillId="5" borderId="25" xfId="0" applyNumberFormat="1" applyFont="1" applyFill="1" applyBorder="1" applyAlignment="1" applyProtection="1">
      <alignment vertical="center"/>
      <protection locked="0"/>
    </xf>
    <xf numFmtId="0" fontId="3" fillId="0" borderId="24" xfId="58" applyFont="1" applyBorder="1" applyAlignment="1" applyProtection="1">
      <alignment horizontal="center" vertical="center"/>
      <protection locked="0"/>
    </xf>
    <xf numFmtId="44" fontId="0" fillId="0" borderId="25" xfId="58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164" fontId="11" fillId="0" borderId="0" xfId="61" applyNumberFormat="1" applyFont="1" applyFill="1" applyBorder="1" applyAlignment="1" applyProtection="1">
      <alignment vertical="center"/>
      <protection locked="0"/>
    </xf>
    <xf numFmtId="44" fontId="3" fillId="0" borderId="0" xfId="58" applyNumberFormat="1" applyFont="1" applyBorder="1" applyAlignment="1" applyProtection="1">
      <alignment horizontal="center" vertical="center"/>
      <protection locked="0"/>
    </xf>
    <xf numFmtId="44" fontId="3" fillId="0" borderId="22" xfId="58" applyNumberFormat="1" applyFont="1" applyBorder="1" applyAlignment="1" applyProtection="1">
      <alignment horizontal="center" vertical="center"/>
      <protection locked="0"/>
    </xf>
    <xf numFmtId="44" fontId="10" fillId="0" borderId="13" xfId="0" applyNumberFormat="1" applyFont="1" applyBorder="1" applyAlignment="1" applyProtection="1">
      <alignment horizontal="center" vertical="center"/>
      <protection locked="0"/>
    </xf>
    <xf numFmtId="44" fontId="10" fillId="0" borderId="22" xfId="58" applyNumberFormat="1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5" fontId="3" fillId="36" borderId="0" xfId="61" applyNumberFormat="1" applyFont="1" applyFill="1" applyBorder="1" applyAlignment="1" applyProtection="1">
      <alignment horizontal="right" vertical="center"/>
      <protection/>
    </xf>
    <xf numFmtId="9" fontId="0" fillId="5" borderId="0" xfId="61" applyFont="1" applyFill="1" applyBorder="1" applyAlignment="1" applyProtection="1">
      <alignment vertical="center"/>
      <protection locked="0"/>
    </xf>
    <xf numFmtId="44" fontId="9" fillId="20" borderId="12" xfId="15" applyNumberFormat="1" applyFont="1" applyFill="1" applyBorder="1" applyAlignment="1" applyProtection="1">
      <alignment horizontal="center" vertical="center"/>
      <protection/>
    </xf>
    <xf numFmtId="0" fontId="9" fillId="20" borderId="0" xfId="0" applyFont="1" applyFill="1" applyBorder="1" applyAlignment="1" applyProtection="1">
      <alignment horizontal="left" vertical="center"/>
      <protection locked="0"/>
    </xf>
    <xf numFmtId="0" fontId="9" fillId="20" borderId="0" xfId="0" applyNumberFormat="1" applyFont="1" applyFill="1" applyBorder="1" applyAlignment="1" applyProtection="1">
      <alignment horizontal="left" vertical="center" wrapText="1"/>
      <protection locked="0"/>
    </xf>
    <xf numFmtId="9" fontId="9" fillId="20" borderId="0" xfId="0" applyNumberFormat="1" applyFont="1" applyFill="1" applyBorder="1" applyAlignment="1" applyProtection="1">
      <alignment horizontal="left" vertical="center"/>
      <protection locked="0"/>
    </xf>
    <xf numFmtId="0" fontId="9" fillId="20" borderId="18" xfId="0" applyFont="1" applyFill="1" applyBorder="1" applyAlignment="1" applyProtection="1">
      <alignment horizontal="left" vertical="center"/>
      <protection locked="0"/>
    </xf>
    <xf numFmtId="0" fontId="61" fillId="40" borderId="10" xfId="0" applyFont="1" applyFill="1" applyBorder="1" applyAlignment="1" applyProtection="1">
      <alignment vertical="center"/>
      <protection locked="0"/>
    </xf>
    <xf numFmtId="0" fontId="68" fillId="40" borderId="0" xfId="15" applyFont="1" applyFill="1" applyBorder="1" applyAlignment="1" applyProtection="1">
      <alignment horizontal="left" vertical="center"/>
      <protection locked="0"/>
    </xf>
    <xf numFmtId="0" fontId="68" fillId="40" borderId="0" xfId="15" applyNumberFormat="1" applyFont="1" applyFill="1" applyBorder="1" applyAlignment="1" applyProtection="1">
      <alignment horizontal="center" vertical="center" wrapText="1"/>
      <protection locked="0"/>
    </xf>
    <xf numFmtId="9" fontId="61" fillId="20" borderId="10" xfId="0" applyNumberFormat="1" applyFont="1" applyFill="1" applyBorder="1" applyAlignment="1" applyProtection="1">
      <alignment horizontal="left" vertical="center" indent="1"/>
      <protection locked="0"/>
    </xf>
    <xf numFmtId="0" fontId="68" fillId="20" borderId="0" xfId="15" applyFont="1" applyFill="1" applyBorder="1" applyAlignment="1" applyProtection="1">
      <alignment horizontal="left" vertical="center"/>
      <protection locked="0"/>
    </xf>
    <xf numFmtId="0" fontId="68" fillId="20" borderId="0" xfId="15" applyNumberFormat="1" applyFont="1" applyFill="1" applyBorder="1" applyAlignment="1" applyProtection="1">
      <alignment horizontal="center" vertical="center" wrapText="1"/>
      <protection locked="0"/>
    </xf>
    <xf numFmtId="9" fontId="61" fillId="20" borderId="10" xfId="0" applyNumberFormat="1" applyFont="1" applyFill="1" applyBorder="1" applyAlignment="1" applyProtection="1">
      <alignment horizontal="left" vertical="center" indent="3"/>
      <protection locked="0"/>
    </xf>
    <xf numFmtId="0" fontId="68" fillId="20" borderId="0" xfId="0" applyFont="1" applyFill="1" applyBorder="1" applyAlignment="1" applyProtection="1">
      <alignment horizontal="left" vertical="center"/>
      <protection locked="0"/>
    </xf>
    <xf numFmtId="0" fontId="68" fillId="20" borderId="0" xfId="0" applyNumberFormat="1" applyFont="1" applyFill="1" applyBorder="1" applyAlignment="1" applyProtection="1">
      <alignment horizontal="left" vertical="center" wrapText="1"/>
      <protection locked="0"/>
    </xf>
    <xf numFmtId="44" fontId="69" fillId="20" borderId="12" xfId="45" applyNumberFormat="1" applyFont="1" applyFill="1" applyBorder="1" applyAlignment="1" applyProtection="1">
      <alignment horizontal="center" vertical="center"/>
      <protection locked="0"/>
    </xf>
    <xf numFmtId="9" fontId="69" fillId="20" borderId="10" xfId="0" applyNumberFormat="1" applyFont="1" applyFill="1" applyBorder="1" applyAlignment="1" applyProtection="1">
      <alignment horizontal="left" vertical="center" indent="4"/>
      <protection locked="0"/>
    </xf>
    <xf numFmtId="0" fontId="68" fillId="20" borderId="10" xfId="0" applyFont="1" applyFill="1" applyBorder="1" applyAlignment="1" applyProtection="1">
      <alignment horizontal="left" vertical="center" indent="1"/>
      <protection locked="0"/>
    </xf>
    <xf numFmtId="0" fontId="68" fillId="20" borderId="17" xfId="0" applyFont="1" applyFill="1" applyBorder="1" applyAlignment="1" applyProtection="1">
      <alignment horizontal="left" vertical="center" indent="3"/>
      <protection locked="0"/>
    </xf>
    <xf numFmtId="44" fontId="9" fillId="0" borderId="26" xfId="15" applyNumberFormat="1" applyFont="1" applyFill="1" applyBorder="1" applyAlignment="1" applyProtection="1">
      <alignment horizontal="center" vertical="center"/>
      <protection/>
    </xf>
    <xf numFmtId="44" fontId="9" fillId="0" borderId="27" xfId="15" applyNumberFormat="1" applyFont="1" applyFill="1" applyBorder="1" applyAlignment="1" applyProtection="1">
      <alignment horizontal="center" vertical="center"/>
      <protection/>
    </xf>
    <xf numFmtId="44" fontId="3" fillId="0" borderId="28" xfId="0" applyNumberFormat="1" applyFont="1" applyFill="1" applyBorder="1" applyAlignment="1" applyProtection="1">
      <alignment horizontal="center" vertical="center"/>
      <protection locked="0"/>
    </xf>
    <xf numFmtId="44" fontId="3" fillId="36" borderId="0" xfId="0" applyNumberFormat="1" applyFont="1" applyFill="1" applyBorder="1" applyAlignment="1" applyProtection="1">
      <alignment vertical="center"/>
      <protection/>
    </xf>
    <xf numFmtId="0" fontId="7" fillId="41" borderId="18" xfId="0" applyNumberFormat="1" applyFont="1" applyFill="1" applyBorder="1" applyAlignment="1" applyProtection="1">
      <alignment horizontal="left" vertical="center" wrapText="1"/>
      <protection locked="0"/>
    </xf>
    <xf numFmtId="0" fontId="61" fillId="40" borderId="16" xfId="0" applyFont="1" applyFill="1" applyBorder="1" applyAlignment="1" applyProtection="1">
      <alignment vertical="center"/>
      <protection locked="0"/>
    </xf>
    <xf numFmtId="0" fontId="68" fillId="40" borderId="15" xfId="15" applyFont="1" applyFill="1" applyBorder="1" applyAlignment="1" applyProtection="1">
      <alignment horizontal="left" vertical="center"/>
      <protection locked="0"/>
    </xf>
    <xf numFmtId="0" fontId="68" fillId="40" borderId="15" xfId="15" applyNumberFormat="1" applyFont="1" applyFill="1" applyBorder="1" applyAlignment="1" applyProtection="1">
      <alignment horizontal="center" vertical="center" wrapText="1"/>
      <protection locked="0"/>
    </xf>
    <xf numFmtId="0" fontId="68" fillId="40" borderId="15" xfId="15" applyNumberFormat="1" applyFont="1" applyFill="1" applyBorder="1" applyAlignment="1" applyProtection="1">
      <alignment horizontal="left" vertical="center" wrapText="1"/>
      <protection locked="0"/>
    </xf>
    <xf numFmtId="44" fontId="61" fillId="40" borderId="29" xfId="45" applyNumberFormat="1" applyFont="1" applyFill="1" applyBorder="1" applyAlignment="1" applyProtection="1">
      <alignment horizontal="center" vertical="center"/>
      <protection locked="0"/>
    </xf>
    <xf numFmtId="44" fontId="61" fillId="40" borderId="23" xfId="45" applyNumberFormat="1" applyFont="1" applyFill="1" applyBorder="1" applyAlignment="1" applyProtection="1">
      <alignment horizontal="center" vertical="center"/>
      <protection locked="0"/>
    </xf>
    <xf numFmtId="44" fontId="61" fillId="40" borderId="20" xfId="45" applyNumberFormat="1" applyFont="1" applyFill="1" applyBorder="1" applyAlignment="1" applyProtection="1">
      <alignment horizontal="center" vertical="center"/>
      <protection locked="0"/>
    </xf>
    <xf numFmtId="9" fontId="70" fillId="8" borderId="17" xfId="0" applyNumberFormat="1" applyFont="1" applyFill="1" applyBorder="1" applyAlignment="1" applyProtection="1">
      <alignment horizontal="left" vertical="center" indent="1"/>
      <protection locked="0"/>
    </xf>
    <xf numFmtId="0" fontId="9" fillId="8" borderId="18" xfId="15" applyFont="1" applyFill="1" applyBorder="1" applyAlignment="1" applyProtection="1">
      <alignment horizontal="left" vertical="center"/>
      <protection locked="0"/>
    </xf>
    <xf numFmtId="0" fontId="9" fillId="8" borderId="18" xfId="15" applyNumberFormat="1" applyFont="1" applyFill="1" applyBorder="1" applyAlignment="1" applyProtection="1">
      <alignment horizontal="center" vertical="center" wrapText="1"/>
      <protection locked="0"/>
    </xf>
    <xf numFmtId="0" fontId="9" fillId="8" borderId="18" xfId="15" applyNumberFormat="1" applyFont="1" applyFill="1" applyBorder="1" applyAlignment="1" applyProtection="1">
      <alignment horizontal="left" vertical="center" wrapText="1"/>
      <protection locked="0"/>
    </xf>
    <xf numFmtId="44" fontId="9" fillId="8" borderId="13" xfId="15" applyNumberFormat="1" applyFont="1" applyFill="1" applyBorder="1" applyAlignment="1" applyProtection="1">
      <alignment horizontal="center" vertical="center"/>
      <protection/>
    </xf>
    <xf numFmtId="44" fontId="9" fillId="8" borderId="18" xfId="15" applyNumberFormat="1" applyFont="1" applyFill="1" applyBorder="1" applyAlignment="1" applyProtection="1">
      <alignment horizontal="center" vertical="center"/>
      <protection/>
    </xf>
    <xf numFmtId="44" fontId="3" fillId="42" borderId="12" xfId="15" applyNumberFormat="1" applyFont="1" applyFill="1" applyBorder="1" applyAlignment="1" applyProtection="1">
      <alignment horizontal="center" vertical="center"/>
      <protection/>
    </xf>
    <xf numFmtId="44" fontId="3" fillId="42" borderId="20" xfId="15" applyNumberFormat="1" applyFont="1" applyFill="1" applyBorder="1" applyAlignment="1" applyProtection="1">
      <alignment horizontal="center" vertical="center"/>
      <protection/>
    </xf>
    <xf numFmtId="44" fontId="0" fillId="42" borderId="14" xfId="45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58" applyFont="1" applyBorder="1" applyAlignment="1" applyProtection="1">
      <alignment horizontal="center" vertical="center" wrapText="1"/>
      <protection locked="0"/>
    </xf>
    <xf numFmtId="0" fontId="0" fillId="0" borderId="25" xfId="58" applyFont="1" applyBorder="1" applyAlignment="1" applyProtection="1">
      <alignment horizontal="center" vertical="center" wrapText="1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0" fontId="0" fillId="0" borderId="13" xfId="58" applyFont="1" applyBorder="1" applyAlignment="1" applyProtection="1">
      <alignment horizontal="center" vertical="center" wrapText="1"/>
      <protection locked="0"/>
    </xf>
    <xf numFmtId="0" fontId="3" fillId="0" borderId="16" xfId="58" applyFont="1" applyFill="1" applyBorder="1" applyAlignment="1" applyProtection="1">
      <alignment horizontal="center" vertical="center"/>
      <protection locked="0"/>
    </xf>
    <xf numFmtId="0" fontId="3" fillId="0" borderId="15" xfId="58" applyFont="1" applyFill="1" applyBorder="1" applyAlignment="1" applyProtection="1">
      <alignment horizontal="center" vertical="center"/>
      <protection locked="0"/>
    </xf>
    <xf numFmtId="0" fontId="3" fillId="0" borderId="20" xfId="58" applyFont="1" applyFill="1" applyBorder="1" applyAlignment="1" applyProtection="1">
      <alignment horizontal="center"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0" fontId="3" fillId="0" borderId="0" xfId="58" applyFont="1" applyFill="1" applyBorder="1" applyAlignment="1" applyProtection="1">
      <alignment horizontal="center" vertical="center"/>
      <protection locked="0"/>
    </xf>
    <xf numFmtId="0" fontId="3" fillId="0" borderId="12" xfId="58" applyFont="1" applyFill="1" applyBorder="1" applyAlignment="1" applyProtection="1">
      <alignment horizontal="center" vertical="center"/>
      <protection locked="0"/>
    </xf>
    <xf numFmtId="0" fontId="3" fillId="0" borderId="17" xfId="58" applyFont="1" applyFill="1" applyBorder="1" applyAlignment="1" applyProtection="1">
      <alignment horizontal="center" vertical="center"/>
      <protection locked="0"/>
    </xf>
    <xf numFmtId="0" fontId="3" fillId="0" borderId="18" xfId="58" applyFont="1" applyFill="1" applyBorder="1" applyAlignment="1" applyProtection="1">
      <alignment horizontal="center" vertical="center"/>
      <protection locked="0"/>
    </xf>
    <xf numFmtId="0" fontId="3" fillId="0" borderId="13" xfId="58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vertical="center"/>
      <protection locked="0"/>
    </xf>
  </cellXfs>
  <cellStyles count="51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2028825</xdr:colOff>
      <xdr:row>2</xdr:row>
      <xdr:rowOff>133350</xdr:rowOff>
    </xdr:from>
    <xdr:to>
      <xdr:col>5</xdr:col>
      <xdr:colOff>962025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72125" y="514350"/>
          <a:ext cx="72866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Each budget section refers to the corresponding heading in the ITC Grant Handbook.  Refer to the handbook for details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of each allowable cost.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and amounts in the grey cells. The colored cells will auto-populate with subtotals and totals.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2</xdr:row>
      <xdr:rowOff>66675</xdr:rowOff>
    </xdr:from>
    <xdr:to>
      <xdr:col>3</xdr:col>
      <xdr:colOff>6010275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29175" y="447675"/>
          <a:ext cx="47244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Submit with your Quarterly Narrative Reports.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on this sheet are transfered automatically from the main budget.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your Quarterly Budget adjustments and Quarterly Spend for each line item in the orange cells, totals will auto-populate.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2</xdr:row>
      <xdr:rowOff>66675</xdr:rowOff>
    </xdr:from>
    <xdr:to>
      <xdr:col>3</xdr:col>
      <xdr:colOff>6419850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29175" y="447675"/>
          <a:ext cx="5133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Submit with your Quarterly Narrative Reports.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on this sheet are transfered automatically from the previous quarter budget.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your Quarterly Budget adjustments and Quarterly Spend for each line item in the orange cells, totals will auto-populate.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2</xdr:row>
      <xdr:rowOff>66675</xdr:rowOff>
    </xdr:from>
    <xdr:to>
      <xdr:col>3</xdr:col>
      <xdr:colOff>6419850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29175" y="447675"/>
          <a:ext cx="5133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Submit with your Quarterly Narrative Reports.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on this sheet are transfered automatically from the previous quarter budget.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your Quarterly Budget adjustments and Quarterly Spend for each line item in the orange cells, totals will auto-populate.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2</xdr:row>
      <xdr:rowOff>66675</xdr:rowOff>
    </xdr:from>
    <xdr:to>
      <xdr:col>3</xdr:col>
      <xdr:colOff>6419850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29175" y="447675"/>
          <a:ext cx="5133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Submit with your Quarterly Narrative Reports.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on this sheet are transfered automatically from the previous quarter budget.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your Quarterly Budget adjustments and Quarterly Spend for each line item in the orange cells, totals will auto-populate.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2</xdr:row>
      <xdr:rowOff>66675</xdr:rowOff>
    </xdr:from>
    <xdr:to>
      <xdr:col>3</xdr:col>
      <xdr:colOff>6419850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29175" y="447675"/>
          <a:ext cx="5133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Submit with your Quarterly Narrative Reports.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on this sheet are transfered automatically from the previous quarter budget.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your Quarterly Budget adjustments and Quarterly Spend for each line item in the orange cells, totals will auto-populate.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0"/>
  <sheetViews>
    <sheetView showGridLines="0" tabSelected="1" zoomScale="95" zoomScaleNormal="95" zoomScaleSheetLayoutView="100" zoomScalePageLayoutView="90" workbookViewId="0" topLeftCell="A1">
      <selection activeCell="G12" sqref="G12"/>
    </sheetView>
  </sheetViews>
  <sheetFormatPr defaultColWidth="26.710937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02.28125" style="5" customWidth="1"/>
    <col min="5" max="5" width="23.00390625" style="5" customWidth="1"/>
    <col min="6" max="6" width="19.140625" style="20" customWidth="1"/>
    <col min="7" max="7" width="19.8515625" style="4" bestFit="1" customWidth="1"/>
    <col min="8" max="16384" width="26.7109375" style="4" customWidth="1"/>
  </cols>
  <sheetData>
    <row r="1" spans="2:6" ht="15">
      <c r="B1" s="192" t="s">
        <v>79</v>
      </c>
      <c r="C1" s="193"/>
      <c r="D1" s="193"/>
      <c r="E1" s="193"/>
      <c r="F1" s="194"/>
    </row>
    <row r="2" spans="2:6" ht="15">
      <c r="B2" s="195" t="s">
        <v>0</v>
      </c>
      <c r="C2" s="196"/>
      <c r="D2" s="196"/>
      <c r="E2" s="196"/>
      <c r="F2" s="197"/>
    </row>
    <row r="3" spans="2:6" ht="12.75">
      <c r="B3" s="33" t="s">
        <v>80</v>
      </c>
      <c r="C3" s="114"/>
      <c r="D3" s="21"/>
      <c r="E3" s="21"/>
      <c r="F3" s="32"/>
    </row>
    <row r="4" spans="2:6" ht="12.75">
      <c r="B4" s="33" t="s">
        <v>50</v>
      </c>
      <c r="C4" s="113"/>
      <c r="D4" s="22"/>
      <c r="E4" s="22"/>
      <c r="F4" s="34"/>
    </row>
    <row r="5" spans="2:7" ht="12.75">
      <c r="B5" s="33" t="s">
        <v>81</v>
      </c>
      <c r="C5" s="174">
        <f>SUM(F10,F36,F47,F53,F66,F74,F78,F93)</f>
        <v>0</v>
      </c>
      <c r="D5" s="23"/>
      <c r="E5" s="23"/>
      <c r="F5" s="35"/>
      <c r="G5" s="12"/>
    </row>
    <row r="6" spans="2:6" ht="12.75">
      <c r="B6" s="33" t="s">
        <v>132</v>
      </c>
      <c r="C6" s="55">
        <f>C5*0.125</f>
        <v>0</v>
      </c>
      <c r="D6" s="28" t="s">
        <v>51</v>
      </c>
      <c r="E6" s="24"/>
      <c r="F6" s="36"/>
    </row>
    <row r="7" spans="2:6" ht="12.75">
      <c r="B7" s="33" t="s">
        <v>133</v>
      </c>
      <c r="C7" s="151"/>
      <c r="E7" s="28"/>
      <c r="F7" s="36"/>
    </row>
    <row r="8" spans="2:14" ht="13.5" thickBot="1">
      <c r="B8" s="31"/>
      <c r="C8" s="9"/>
      <c r="D8" s="21"/>
      <c r="E8" s="21"/>
      <c r="F8" s="37"/>
      <c r="H8"/>
      <c r="I8"/>
      <c r="J8"/>
      <c r="K8"/>
      <c r="L8"/>
      <c r="M8"/>
      <c r="N8"/>
    </row>
    <row r="9" spans="2:14" ht="14.25" customHeight="1" thickTop="1">
      <c r="B9" s="10" t="s">
        <v>14</v>
      </c>
      <c r="C9" s="11"/>
      <c r="D9" s="25"/>
      <c r="E9" s="25"/>
      <c r="F9" s="173">
        <f>SUM(F10,F36,F47,F53,F66,F74,F78)</f>
        <v>0</v>
      </c>
      <c r="H9"/>
      <c r="I9"/>
      <c r="J9"/>
      <c r="K9"/>
      <c r="L9"/>
      <c r="M9"/>
      <c r="N9"/>
    </row>
    <row r="10" spans="2:14" s="13" customFormat="1" ht="30" customHeight="1">
      <c r="B10" s="3" t="s">
        <v>110</v>
      </c>
      <c r="C10" s="6"/>
      <c r="D10" s="43" t="s">
        <v>67</v>
      </c>
      <c r="E10" s="43" t="s">
        <v>78</v>
      </c>
      <c r="F10" s="42">
        <f>F11+F15+F19+F23+F28+F31</f>
        <v>0</v>
      </c>
      <c r="H10"/>
      <c r="I10"/>
      <c r="J10"/>
      <c r="K10"/>
      <c r="L10"/>
      <c r="M10"/>
      <c r="N10"/>
    </row>
    <row r="11" spans="2:14" ht="15">
      <c r="B11" s="101" t="s">
        <v>93</v>
      </c>
      <c r="C11" s="29"/>
      <c r="D11" s="44"/>
      <c r="E11" s="64"/>
      <c r="F11" s="38">
        <f>SUM(F12:F14)</f>
        <v>0</v>
      </c>
      <c r="G11" s="14"/>
      <c r="H11"/>
      <c r="I11"/>
      <c r="J11"/>
      <c r="K11"/>
      <c r="L11"/>
      <c r="M11"/>
      <c r="N11"/>
    </row>
    <row r="12" spans="2:14" ht="12.75">
      <c r="B12" s="2" t="s">
        <v>62</v>
      </c>
      <c r="C12" s="7"/>
      <c r="D12" s="45"/>
      <c r="E12" s="26"/>
      <c r="F12" s="27"/>
      <c r="G12" s="14"/>
      <c r="H12"/>
      <c r="I12"/>
      <c r="J12"/>
      <c r="K12"/>
      <c r="L12"/>
      <c r="M12"/>
      <c r="N12"/>
    </row>
    <row r="13" spans="2:14" ht="12.75">
      <c r="B13" s="2" t="s">
        <v>63</v>
      </c>
      <c r="C13" s="7"/>
      <c r="D13" s="45"/>
      <c r="E13" s="26"/>
      <c r="F13" s="27"/>
      <c r="G13" s="14"/>
      <c r="H13"/>
      <c r="I13"/>
      <c r="J13"/>
      <c r="K13"/>
      <c r="L13"/>
      <c r="M13"/>
      <c r="N13"/>
    </row>
    <row r="14" spans="2:14" ht="12.75">
      <c r="B14" s="2" t="s">
        <v>3</v>
      </c>
      <c r="C14" s="7"/>
      <c r="D14" s="45"/>
      <c r="E14" s="26"/>
      <c r="F14" s="27"/>
      <c r="G14" s="14"/>
      <c r="H14"/>
      <c r="I14"/>
      <c r="J14"/>
      <c r="K14"/>
      <c r="L14"/>
      <c r="M14"/>
      <c r="N14"/>
    </row>
    <row r="15" spans="2:14" ht="15">
      <c r="B15" s="101" t="s">
        <v>94</v>
      </c>
      <c r="C15" s="30"/>
      <c r="D15" s="57"/>
      <c r="E15" s="65"/>
      <c r="F15" s="38">
        <f>SUM(F16:F18)</f>
        <v>0</v>
      </c>
      <c r="G15" s="14"/>
      <c r="H15"/>
      <c r="I15"/>
      <c r="J15"/>
      <c r="K15"/>
      <c r="L15"/>
      <c r="M15"/>
      <c r="N15"/>
    </row>
    <row r="16" spans="2:14" ht="12.75">
      <c r="B16" s="2" t="s">
        <v>61</v>
      </c>
      <c r="C16" s="8"/>
      <c r="D16" s="45"/>
      <c r="E16" s="26"/>
      <c r="F16" s="27"/>
      <c r="G16" s="14"/>
      <c r="H16"/>
      <c r="I16"/>
      <c r="J16"/>
      <c r="K16"/>
      <c r="L16"/>
      <c r="M16"/>
      <c r="N16"/>
    </row>
    <row r="17" spans="2:14" ht="12.75">
      <c r="B17" s="2" t="s">
        <v>65</v>
      </c>
      <c r="C17" s="8"/>
      <c r="D17" s="45"/>
      <c r="E17" s="26"/>
      <c r="F17" s="27"/>
      <c r="G17" s="14"/>
      <c r="H17"/>
      <c r="I17"/>
      <c r="J17"/>
      <c r="K17"/>
      <c r="L17"/>
      <c r="M17"/>
      <c r="N17"/>
    </row>
    <row r="18" spans="2:14" ht="12.75" customHeight="1">
      <c r="B18" s="2" t="s">
        <v>64</v>
      </c>
      <c r="C18" s="8"/>
      <c r="D18" s="45"/>
      <c r="E18" s="26"/>
      <c r="F18" s="27"/>
      <c r="H18"/>
      <c r="I18"/>
      <c r="J18"/>
      <c r="K18"/>
      <c r="L18"/>
      <c r="M18"/>
      <c r="N18"/>
    </row>
    <row r="19" spans="2:14" ht="15">
      <c r="B19" s="101" t="s">
        <v>109</v>
      </c>
      <c r="C19" s="8"/>
      <c r="D19" s="57"/>
      <c r="E19" s="65"/>
      <c r="F19" s="38">
        <f>SUM(F20:F22)</f>
        <v>0</v>
      </c>
      <c r="H19"/>
      <c r="I19"/>
      <c r="J19"/>
      <c r="K19"/>
      <c r="L19"/>
      <c r="M19"/>
      <c r="N19"/>
    </row>
    <row r="20" spans="2:14" ht="12.75">
      <c r="B20" s="2" t="s">
        <v>5</v>
      </c>
      <c r="C20" s="8"/>
      <c r="D20" s="45"/>
      <c r="E20" s="26"/>
      <c r="F20" s="27"/>
      <c r="H20"/>
      <c r="I20"/>
      <c r="J20"/>
      <c r="K20"/>
      <c r="L20"/>
      <c r="M20"/>
      <c r="N20"/>
    </row>
    <row r="21" spans="2:14" ht="12.75">
      <c r="B21" s="2" t="s">
        <v>58</v>
      </c>
      <c r="C21" s="8"/>
      <c r="D21" s="45"/>
      <c r="E21" s="26"/>
      <c r="F21" s="27"/>
      <c r="H21"/>
      <c r="I21"/>
      <c r="J21"/>
      <c r="K21"/>
      <c r="L21"/>
      <c r="M21"/>
      <c r="N21"/>
    </row>
    <row r="22" spans="2:14" ht="12.75">
      <c r="B22" s="2" t="s">
        <v>3</v>
      </c>
      <c r="C22" s="8"/>
      <c r="D22" s="45"/>
      <c r="E22" s="26"/>
      <c r="F22" s="27"/>
      <c r="H22"/>
      <c r="I22"/>
      <c r="J22"/>
      <c r="K22"/>
      <c r="L22"/>
      <c r="M22"/>
      <c r="N22"/>
    </row>
    <row r="23" spans="2:14" ht="15">
      <c r="B23" s="102" t="s">
        <v>108</v>
      </c>
      <c r="C23" s="8"/>
      <c r="D23" s="57"/>
      <c r="E23" s="65"/>
      <c r="F23" s="38">
        <f>SUM(F24:F27)</f>
        <v>0</v>
      </c>
      <c r="H23"/>
      <c r="I23"/>
      <c r="J23"/>
      <c r="K23"/>
      <c r="L23"/>
      <c r="M23"/>
      <c r="N23"/>
    </row>
    <row r="24" spans="2:14" ht="12.75">
      <c r="B24" s="1" t="s">
        <v>13</v>
      </c>
      <c r="C24" s="8"/>
      <c r="D24" s="45"/>
      <c r="E24" s="26"/>
      <c r="F24" s="27"/>
      <c r="H24"/>
      <c r="I24"/>
      <c r="J24"/>
      <c r="K24"/>
      <c r="L24"/>
      <c r="M24"/>
      <c r="N24"/>
    </row>
    <row r="25" spans="2:14" ht="12.75">
      <c r="B25" s="1" t="s">
        <v>2</v>
      </c>
      <c r="C25" s="8"/>
      <c r="D25" s="45"/>
      <c r="E25" s="26"/>
      <c r="F25" s="27"/>
      <c r="H25"/>
      <c r="I25"/>
      <c r="J25"/>
      <c r="K25"/>
      <c r="L25"/>
      <c r="M25"/>
      <c r="N25"/>
    </row>
    <row r="26" spans="2:14" ht="12.75">
      <c r="B26" s="1" t="s">
        <v>52</v>
      </c>
      <c r="C26" s="8"/>
      <c r="D26" s="45"/>
      <c r="E26" s="26"/>
      <c r="F26" s="27"/>
      <c r="H26"/>
      <c r="I26"/>
      <c r="J26"/>
      <c r="K26"/>
      <c r="L26"/>
      <c r="M26"/>
      <c r="N26"/>
    </row>
    <row r="27" spans="2:14" ht="12.75">
      <c r="B27" s="1" t="s">
        <v>3</v>
      </c>
      <c r="C27" s="8"/>
      <c r="D27" s="45"/>
      <c r="E27" s="26"/>
      <c r="F27" s="27"/>
      <c r="H27"/>
      <c r="I27"/>
      <c r="J27"/>
      <c r="K27"/>
      <c r="L27"/>
      <c r="M27"/>
      <c r="N27"/>
    </row>
    <row r="28" spans="2:14" ht="15">
      <c r="B28" s="102" t="s">
        <v>107</v>
      </c>
      <c r="C28" s="8"/>
      <c r="D28" s="57"/>
      <c r="E28" s="65"/>
      <c r="F28" s="38">
        <f>SUM(F29:F30)</f>
        <v>0</v>
      </c>
      <c r="H28"/>
      <c r="I28"/>
      <c r="J28"/>
      <c r="K28"/>
      <c r="L28"/>
      <c r="M28"/>
      <c r="N28"/>
    </row>
    <row r="29" spans="2:14" ht="12.75">
      <c r="B29" s="2" t="s">
        <v>4</v>
      </c>
      <c r="C29" s="30"/>
      <c r="D29" s="45"/>
      <c r="E29" s="26"/>
      <c r="F29" s="27"/>
      <c r="H29"/>
      <c r="I29"/>
      <c r="J29"/>
      <c r="K29"/>
      <c r="L29"/>
      <c r="M29"/>
      <c r="N29"/>
    </row>
    <row r="30" spans="2:14" ht="12.75">
      <c r="B30" s="2" t="s">
        <v>3</v>
      </c>
      <c r="C30" s="30"/>
      <c r="D30" s="45"/>
      <c r="E30" s="26"/>
      <c r="F30" s="27"/>
      <c r="H30"/>
      <c r="I30"/>
      <c r="J30"/>
      <c r="K30"/>
      <c r="L30"/>
      <c r="M30"/>
      <c r="N30"/>
    </row>
    <row r="31" spans="2:14" ht="15">
      <c r="B31" s="103" t="s">
        <v>119</v>
      </c>
      <c r="C31" s="30"/>
      <c r="D31" s="57"/>
      <c r="E31" s="81"/>
      <c r="F31" s="38">
        <f>SUM(F32:F35)</f>
        <v>0</v>
      </c>
      <c r="H31"/>
      <c r="I31"/>
      <c r="J31"/>
      <c r="K31"/>
      <c r="L31"/>
      <c r="M31"/>
      <c r="N31"/>
    </row>
    <row r="32" spans="2:14" ht="12.75">
      <c r="B32" s="1" t="s">
        <v>9</v>
      </c>
      <c r="C32" s="8"/>
      <c r="D32" s="45"/>
      <c r="E32" s="26"/>
      <c r="F32" s="27"/>
      <c r="H32"/>
      <c r="I32"/>
      <c r="J32"/>
      <c r="K32"/>
      <c r="L32"/>
      <c r="M32"/>
      <c r="N32"/>
    </row>
    <row r="33" spans="2:14" ht="12.75">
      <c r="B33" s="1" t="s">
        <v>56</v>
      </c>
      <c r="C33" s="8"/>
      <c r="D33" s="45"/>
      <c r="E33" s="26"/>
      <c r="F33" s="27"/>
      <c r="H33"/>
      <c r="I33"/>
      <c r="J33"/>
      <c r="K33"/>
      <c r="L33"/>
      <c r="M33"/>
      <c r="N33"/>
    </row>
    <row r="34" spans="2:14" ht="12.75">
      <c r="B34" s="2" t="s">
        <v>8</v>
      </c>
      <c r="C34" s="7"/>
      <c r="D34" s="45"/>
      <c r="E34" s="26"/>
      <c r="F34" s="27"/>
      <c r="G34" s="14"/>
      <c r="H34"/>
      <c r="I34"/>
      <c r="J34"/>
      <c r="K34"/>
      <c r="L34"/>
      <c r="M34"/>
      <c r="N34"/>
    </row>
    <row r="35" spans="2:14" ht="12.75">
      <c r="B35" s="2" t="s">
        <v>3</v>
      </c>
      <c r="C35" s="7"/>
      <c r="D35" s="45"/>
      <c r="E35" s="26"/>
      <c r="F35" s="27"/>
      <c r="G35" s="14"/>
      <c r="H35"/>
      <c r="I35"/>
      <c r="J35"/>
      <c r="K35"/>
      <c r="L35"/>
      <c r="M35"/>
      <c r="N35"/>
    </row>
    <row r="36" spans="2:14" ht="30" customHeight="1">
      <c r="B36" s="3" t="s">
        <v>111</v>
      </c>
      <c r="C36" s="6"/>
      <c r="D36" s="58" t="s">
        <v>68</v>
      </c>
      <c r="E36" s="83" t="s">
        <v>78</v>
      </c>
      <c r="F36" s="42">
        <f>F37+F41</f>
        <v>0</v>
      </c>
      <c r="H36"/>
      <c r="I36"/>
      <c r="J36"/>
      <c r="K36"/>
      <c r="L36"/>
      <c r="M36"/>
      <c r="N36"/>
    </row>
    <row r="37" spans="2:14" s="13" customFormat="1" ht="15">
      <c r="B37" s="103" t="s">
        <v>106</v>
      </c>
      <c r="C37" s="7"/>
      <c r="D37" s="59"/>
      <c r="E37" s="64"/>
      <c r="F37" s="38">
        <f>SUM(F38:F40)</f>
        <v>0</v>
      </c>
      <c r="H37"/>
      <c r="I37"/>
      <c r="J37"/>
      <c r="K37"/>
      <c r="L37"/>
      <c r="M37"/>
      <c r="N37"/>
    </row>
    <row r="38" spans="2:14" ht="12.75">
      <c r="B38" s="1" t="s">
        <v>44</v>
      </c>
      <c r="C38" s="7"/>
      <c r="D38" s="45"/>
      <c r="E38" s="26"/>
      <c r="F38" s="27"/>
      <c r="G38" s="14"/>
      <c r="H38"/>
      <c r="I38"/>
      <c r="J38"/>
      <c r="K38"/>
      <c r="L38"/>
      <c r="M38"/>
      <c r="N38"/>
    </row>
    <row r="39" spans="2:7" ht="12.75">
      <c r="B39" s="1" t="s">
        <v>6</v>
      </c>
      <c r="C39" s="7"/>
      <c r="D39" s="45"/>
      <c r="E39" s="26"/>
      <c r="F39" s="27"/>
      <c r="G39" s="14"/>
    </row>
    <row r="40" spans="2:7" ht="12.75">
      <c r="B40" s="1" t="s">
        <v>3</v>
      </c>
      <c r="C40" s="7"/>
      <c r="D40" s="45"/>
      <c r="E40" s="26"/>
      <c r="F40" s="27"/>
      <c r="G40" s="14"/>
    </row>
    <row r="41" spans="2:7" ht="15">
      <c r="B41" s="103" t="s">
        <v>105</v>
      </c>
      <c r="C41" s="7"/>
      <c r="D41" s="59"/>
      <c r="E41" s="64"/>
      <c r="F41" s="38">
        <f>SUM(F42:F46)</f>
        <v>0</v>
      </c>
      <c r="G41" s="14"/>
    </row>
    <row r="42" spans="2:7" ht="12.75">
      <c r="B42" s="1" t="s">
        <v>7</v>
      </c>
      <c r="C42" s="7"/>
      <c r="D42" s="45"/>
      <c r="E42" s="26"/>
      <c r="F42" s="27"/>
      <c r="G42" s="14"/>
    </row>
    <row r="43" spans="2:7" ht="12.75">
      <c r="B43" s="1" t="s">
        <v>10</v>
      </c>
      <c r="C43" s="7"/>
      <c r="D43" s="45"/>
      <c r="E43" s="26"/>
      <c r="F43" s="27"/>
      <c r="G43" s="14"/>
    </row>
    <row r="44" spans="2:7" ht="12.75">
      <c r="B44" s="1" t="s">
        <v>11</v>
      </c>
      <c r="C44" s="7"/>
      <c r="D44" s="45"/>
      <c r="E44" s="26"/>
      <c r="F44" s="27"/>
      <c r="G44" s="14"/>
    </row>
    <row r="45" spans="2:7" ht="12.75">
      <c r="B45" s="1" t="s">
        <v>12</v>
      </c>
      <c r="C45" s="7"/>
      <c r="D45" s="45"/>
      <c r="E45" s="26"/>
      <c r="F45" s="27"/>
      <c r="G45" s="14"/>
    </row>
    <row r="46" spans="2:7" ht="12.75">
      <c r="B46" s="1" t="s">
        <v>3</v>
      </c>
      <c r="C46" s="7"/>
      <c r="D46" s="45"/>
      <c r="E46" s="26"/>
      <c r="F46" s="27"/>
      <c r="G46" s="14"/>
    </row>
    <row r="47" spans="2:7" ht="30" customHeight="1">
      <c r="B47" s="3" t="s">
        <v>112</v>
      </c>
      <c r="C47" s="6"/>
      <c r="D47" s="58" t="s">
        <v>69</v>
      </c>
      <c r="E47" s="83" t="s">
        <v>78</v>
      </c>
      <c r="F47" s="42">
        <f>SUM(F48:F52)</f>
        <v>0</v>
      </c>
      <c r="G47" s="14"/>
    </row>
    <row r="48" spans="2:7" ht="12.75">
      <c r="B48" s="1" t="s">
        <v>45</v>
      </c>
      <c r="C48" s="7"/>
      <c r="D48" s="45"/>
      <c r="E48" s="26"/>
      <c r="F48" s="27"/>
      <c r="G48" s="14"/>
    </row>
    <row r="49" spans="2:6" s="13" customFormat="1" ht="14.25">
      <c r="B49" s="1" t="s">
        <v>46</v>
      </c>
      <c r="C49" s="7"/>
      <c r="D49" s="45"/>
      <c r="E49" s="26"/>
      <c r="F49" s="27"/>
    </row>
    <row r="50" spans="2:7" ht="12.75">
      <c r="B50" s="1" t="s">
        <v>47</v>
      </c>
      <c r="C50" s="7"/>
      <c r="D50" s="45"/>
      <c r="E50" s="26"/>
      <c r="F50" s="27"/>
      <c r="G50" s="14"/>
    </row>
    <row r="51" spans="2:7" ht="12.75">
      <c r="B51" s="1" t="s">
        <v>15</v>
      </c>
      <c r="C51" s="7"/>
      <c r="D51" s="45"/>
      <c r="E51" s="26"/>
      <c r="F51" s="27"/>
      <c r="G51" s="14"/>
    </row>
    <row r="52" spans="2:7" ht="12.75">
      <c r="B52" s="1" t="s">
        <v>16</v>
      </c>
      <c r="C52" s="7"/>
      <c r="D52" s="45"/>
      <c r="E52" s="26"/>
      <c r="F52" s="27"/>
      <c r="G52" s="14"/>
    </row>
    <row r="53" spans="2:7" ht="30" customHeight="1">
      <c r="B53" s="3" t="s">
        <v>113</v>
      </c>
      <c r="C53" s="6"/>
      <c r="D53" s="58" t="s">
        <v>66</v>
      </c>
      <c r="E53" s="83" t="s">
        <v>78</v>
      </c>
      <c r="F53" s="42">
        <f>SUM(F54+F57+F60+F63)</f>
        <v>0</v>
      </c>
      <c r="G53" s="14"/>
    </row>
    <row r="54" spans="2:7" ht="15">
      <c r="B54" s="103" t="s">
        <v>104</v>
      </c>
      <c r="C54" s="7"/>
      <c r="D54" s="57"/>
      <c r="E54" s="65"/>
      <c r="F54" s="38">
        <f>SUM(F55:F56)</f>
        <v>0</v>
      </c>
      <c r="G54" s="14"/>
    </row>
    <row r="55" spans="2:6" s="13" customFormat="1" ht="14.25">
      <c r="B55" s="1" t="s">
        <v>17</v>
      </c>
      <c r="C55" s="7"/>
      <c r="D55" s="45"/>
      <c r="E55" s="26"/>
      <c r="F55" s="27"/>
    </row>
    <row r="56" spans="2:7" ht="12.75">
      <c r="B56" s="1" t="s">
        <v>18</v>
      </c>
      <c r="C56" s="7"/>
      <c r="D56" s="45"/>
      <c r="E56" s="26"/>
      <c r="F56" s="27"/>
      <c r="G56" s="14"/>
    </row>
    <row r="57" spans="2:7" s="16" customFormat="1" ht="15">
      <c r="B57" s="103" t="s">
        <v>103</v>
      </c>
      <c r="C57" s="7"/>
      <c r="D57" s="57"/>
      <c r="E57" s="65"/>
      <c r="F57" s="38">
        <f>SUM(F58:F59)</f>
        <v>0</v>
      </c>
      <c r="G57" s="15"/>
    </row>
    <row r="58" spans="2:7" s="16" customFormat="1" ht="12.75">
      <c r="B58" s="1" t="s">
        <v>19</v>
      </c>
      <c r="C58" s="7"/>
      <c r="D58" s="45"/>
      <c r="E58" s="26"/>
      <c r="F58" s="27"/>
      <c r="G58" s="15"/>
    </row>
    <row r="59" spans="2:7" ht="12.75">
      <c r="B59" s="1" t="s">
        <v>20</v>
      </c>
      <c r="C59" s="7"/>
      <c r="D59" s="45"/>
      <c r="E59" s="26"/>
      <c r="F59" s="27"/>
      <c r="G59" s="14"/>
    </row>
    <row r="60" spans="2:7" s="16" customFormat="1" ht="15">
      <c r="B60" s="103" t="s">
        <v>102</v>
      </c>
      <c r="C60" s="7"/>
      <c r="D60" s="57"/>
      <c r="E60" s="65"/>
      <c r="F60" s="38">
        <f>SUM(F61:F62)</f>
        <v>0</v>
      </c>
      <c r="G60" s="15"/>
    </row>
    <row r="61" spans="2:7" s="16" customFormat="1" ht="12.75">
      <c r="B61" s="1" t="s">
        <v>48</v>
      </c>
      <c r="C61" s="7"/>
      <c r="D61" s="45"/>
      <c r="E61" s="26"/>
      <c r="F61" s="27"/>
      <c r="G61" s="15"/>
    </row>
    <row r="62" spans="2:7" ht="12.75">
      <c r="B62" s="1" t="s">
        <v>49</v>
      </c>
      <c r="C62" s="7"/>
      <c r="D62" s="45"/>
      <c r="E62" s="26"/>
      <c r="F62" s="27"/>
      <c r="G62" s="14"/>
    </row>
    <row r="63" spans="2:7" ht="15">
      <c r="B63" s="103" t="s">
        <v>101</v>
      </c>
      <c r="C63" s="7"/>
      <c r="D63" s="57"/>
      <c r="E63" s="65"/>
      <c r="F63" s="38">
        <f>SUM(F64:F65)</f>
        <v>0</v>
      </c>
      <c r="G63" s="14"/>
    </row>
    <row r="64" spans="2:7" ht="12.75">
      <c r="B64" s="1" t="s">
        <v>17</v>
      </c>
      <c r="C64" s="7"/>
      <c r="D64" s="45"/>
      <c r="E64" s="26"/>
      <c r="F64" s="27"/>
      <c r="G64" s="14"/>
    </row>
    <row r="65" spans="2:7" ht="12.75">
      <c r="B65" s="1" t="s">
        <v>18</v>
      </c>
      <c r="C65" s="7"/>
      <c r="D65" s="45"/>
      <c r="E65" s="26"/>
      <c r="F65" s="27"/>
      <c r="G65" s="14"/>
    </row>
    <row r="66" spans="2:7" s="16" customFormat="1" ht="30" customHeight="1">
      <c r="B66" s="3" t="s">
        <v>114</v>
      </c>
      <c r="C66" s="6"/>
      <c r="D66" s="58" t="s">
        <v>70</v>
      </c>
      <c r="E66" s="83" t="s">
        <v>78</v>
      </c>
      <c r="F66" s="42">
        <f>F67+F70</f>
        <v>0</v>
      </c>
      <c r="G66" s="15"/>
    </row>
    <row r="67" spans="2:7" s="16" customFormat="1" ht="15">
      <c r="B67" s="103" t="s">
        <v>100</v>
      </c>
      <c r="C67" s="7"/>
      <c r="D67" s="57"/>
      <c r="E67" s="65"/>
      <c r="F67" s="38">
        <f>SUM(F68:F69)</f>
        <v>0</v>
      </c>
      <c r="G67" s="15"/>
    </row>
    <row r="68" spans="2:6" s="13" customFormat="1" ht="14.25">
      <c r="B68" s="1" t="s">
        <v>21</v>
      </c>
      <c r="C68" s="7"/>
      <c r="D68" s="45"/>
      <c r="E68" s="26"/>
      <c r="F68" s="27"/>
    </row>
    <row r="69" spans="2:7" ht="12.75">
      <c r="B69" s="1" t="s">
        <v>22</v>
      </c>
      <c r="C69" s="7"/>
      <c r="D69" s="45"/>
      <c r="E69" s="26"/>
      <c r="F69" s="27"/>
      <c r="G69" s="14"/>
    </row>
    <row r="70" spans="2:7" s="16" customFormat="1" ht="15">
      <c r="B70" s="103" t="s">
        <v>99</v>
      </c>
      <c r="C70" s="7"/>
      <c r="D70" s="57"/>
      <c r="E70" s="65"/>
      <c r="F70" s="38">
        <f>SUM(F71:F72)</f>
        <v>0</v>
      </c>
      <c r="G70" s="15"/>
    </row>
    <row r="71" spans="2:7" s="16" customFormat="1" ht="12.75">
      <c r="B71" s="1" t="s">
        <v>21</v>
      </c>
      <c r="C71" s="7"/>
      <c r="D71" s="45"/>
      <c r="E71" s="26"/>
      <c r="F71" s="27"/>
      <c r="G71" s="15"/>
    </row>
    <row r="72" spans="2:7" ht="12.75">
      <c r="B72" s="1" t="s">
        <v>22</v>
      </c>
      <c r="C72" s="7"/>
      <c r="D72" s="45"/>
      <c r="E72" s="26"/>
      <c r="F72" s="27"/>
      <c r="G72" s="14"/>
    </row>
    <row r="73" spans="2:7" s="16" customFormat="1" ht="14.25" customHeight="1">
      <c r="B73" s="10" t="s">
        <v>23</v>
      </c>
      <c r="C73" s="11"/>
      <c r="D73" s="60"/>
      <c r="E73" s="66"/>
      <c r="F73" s="67"/>
      <c r="G73" s="15"/>
    </row>
    <row r="74" spans="2:7" s="16" customFormat="1" ht="30" customHeight="1">
      <c r="B74" s="3" t="s">
        <v>115</v>
      </c>
      <c r="C74" s="6"/>
      <c r="D74" s="58" t="s">
        <v>71</v>
      </c>
      <c r="E74" s="83" t="s">
        <v>78</v>
      </c>
      <c r="F74" s="42">
        <f>SUM(F75:F76)</f>
        <v>0</v>
      </c>
      <c r="G74" s="15"/>
    </row>
    <row r="75" spans="2:6" ht="12.75">
      <c r="B75" s="1" t="s">
        <v>117</v>
      </c>
      <c r="C75" s="7"/>
      <c r="D75" s="45"/>
      <c r="E75" s="26"/>
      <c r="F75" s="27"/>
    </row>
    <row r="76" spans="2:6" s="13" customFormat="1" ht="14.25">
      <c r="B76" s="1" t="s">
        <v>53</v>
      </c>
      <c r="C76" s="7"/>
      <c r="D76" s="45"/>
      <c r="E76" s="26"/>
      <c r="F76" s="27"/>
    </row>
    <row r="77" spans="2:6" ht="14.25" customHeight="1">
      <c r="B77" s="10" t="s">
        <v>24</v>
      </c>
      <c r="C77" s="11"/>
      <c r="D77" s="60"/>
      <c r="E77" s="66"/>
      <c r="F77" s="67"/>
    </row>
    <row r="78" spans="2:6" ht="30" customHeight="1">
      <c r="B78" s="3" t="s">
        <v>116</v>
      </c>
      <c r="C78" s="6"/>
      <c r="D78" s="58" t="s">
        <v>73</v>
      </c>
      <c r="E78" s="83" t="s">
        <v>78</v>
      </c>
      <c r="F78" s="42">
        <f>F79+F85+F90</f>
        <v>0</v>
      </c>
    </row>
    <row r="79" spans="2:6" ht="15">
      <c r="B79" s="103" t="s">
        <v>98</v>
      </c>
      <c r="C79" s="7"/>
      <c r="D79" s="59"/>
      <c r="E79" s="64"/>
      <c r="F79" s="38">
        <f>SUM(F80:F84)</f>
        <v>0</v>
      </c>
    </row>
    <row r="80" spans="2:6" s="13" customFormat="1" ht="14.25">
      <c r="B80" s="1" t="s">
        <v>25</v>
      </c>
      <c r="C80" s="7"/>
      <c r="D80" s="45"/>
      <c r="E80" s="26"/>
      <c r="F80" s="27"/>
    </row>
    <row r="81" spans="2:7" ht="12.75">
      <c r="B81" s="1" t="s">
        <v>26</v>
      </c>
      <c r="C81" s="7"/>
      <c r="D81" s="45"/>
      <c r="E81" s="26"/>
      <c r="F81" s="27"/>
      <c r="G81" s="14"/>
    </row>
    <row r="82" spans="2:7" ht="12.75">
      <c r="B82" s="1" t="s">
        <v>27</v>
      </c>
      <c r="C82" s="7"/>
      <c r="D82" s="45"/>
      <c r="E82" s="26"/>
      <c r="F82" s="27"/>
      <c r="G82" s="14"/>
    </row>
    <row r="83" spans="2:7" ht="12.75">
      <c r="B83" s="1" t="s">
        <v>28</v>
      </c>
      <c r="C83" s="7"/>
      <c r="D83" s="45"/>
      <c r="E83" s="26"/>
      <c r="F83" s="27"/>
      <c r="G83" s="14"/>
    </row>
    <row r="84" spans="2:7" ht="12.75">
      <c r="B84" s="1" t="s">
        <v>3</v>
      </c>
      <c r="C84" s="7"/>
      <c r="D84" s="45"/>
      <c r="E84" s="26"/>
      <c r="F84" s="27"/>
      <c r="G84" s="14"/>
    </row>
    <row r="85" spans="2:6" ht="12.75" customHeight="1">
      <c r="B85" s="103" t="s">
        <v>97</v>
      </c>
      <c r="C85" s="7"/>
      <c r="D85" s="59" t="s">
        <v>72</v>
      </c>
      <c r="E85" s="64"/>
      <c r="F85" s="38">
        <f>SUM(F86:F89)</f>
        <v>0</v>
      </c>
    </row>
    <row r="86" spans="2:7" ht="12.75">
      <c r="B86" s="1" t="s">
        <v>30</v>
      </c>
      <c r="C86" s="8"/>
      <c r="D86" s="45"/>
      <c r="E86" s="26"/>
      <c r="F86" s="27"/>
      <c r="G86" s="14"/>
    </row>
    <row r="87" spans="2:6" ht="12.75">
      <c r="B87" s="1" t="s">
        <v>59</v>
      </c>
      <c r="C87" s="8"/>
      <c r="D87" s="45"/>
      <c r="E87" s="26"/>
      <c r="F87" s="27"/>
    </row>
    <row r="88" spans="2:6" ht="12.75">
      <c r="B88" s="1" t="s">
        <v>60</v>
      </c>
      <c r="C88" s="8"/>
      <c r="D88" s="45"/>
      <c r="E88" s="26"/>
      <c r="F88" s="27"/>
    </row>
    <row r="89" spans="2:6" ht="12.75">
      <c r="B89" s="1" t="s">
        <v>57</v>
      </c>
      <c r="C89" s="8"/>
      <c r="D89" s="45"/>
      <c r="E89" s="26"/>
      <c r="F89" s="27"/>
    </row>
    <row r="90" spans="2:6" ht="12.75" customHeight="1">
      <c r="B90" s="103" t="s">
        <v>96</v>
      </c>
      <c r="C90" s="7"/>
      <c r="D90" s="59"/>
      <c r="E90" s="64"/>
      <c r="F90" s="38">
        <f>SUM(F91:F91)</f>
        <v>0</v>
      </c>
    </row>
    <row r="91" spans="2:6" ht="13.5" thickBot="1">
      <c r="B91" s="1" t="s">
        <v>29</v>
      </c>
      <c r="C91" s="8"/>
      <c r="D91" s="45"/>
      <c r="E91" s="26"/>
      <c r="F91" s="27"/>
    </row>
    <row r="92" spans="2:14" ht="14.25" customHeight="1" thickTop="1">
      <c r="B92" s="46" t="s">
        <v>74</v>
      </c>
      <c r="C92" s="47"/>
      <c r="D92" s="61"/>
      <c r="E92" s="61"/>
      <c r="F92" s="172">
        <f>SUM(F94:F95)</f>
        <v>0</v>
      </c>
      <c r="H92"/>
      <c r="I92"/>
      <c r="J92"/>
      <c r="K92"/>
      <c r="L92"/>
      <c r="M92"/>
      <c r="N92"/>
    </row>
    <row r="93" spans="2:6" ht="12.75">
      <c r="B93" s="48" t="s">
        <v>75</v>
      </c>
      <c r="C93" s="49" t="s">
        <v>76</v>
      </c>
      <c r="D93" s="62">
        <f>IF(C5*0.1&lt;75000,C5*0.1,75000)</f>
        <v>0</v>
      </c>
      <c r="E93" s="62"/>
      <c r="F93" s="52"/>
    </row>
    <row r="94" spans="2:6" ht="12.75">
      <c r="B94" s="50" t="s">
        <v>54</v>
      </c>
      <c r="C94" s="51"/>
      <c r="D94" s="45"/>
      <c r="E94" s="63"/>
      <c r="F94" s="27"/>
    </row>
    <row r="95" spans="2:6" s="13" customFormat="1" ht="15" thickBot="1">
      <c r="B95" s="50" t="s">
        <v>55</v>
      </c>
      <c r="C95" s="51"/>
      <c r="D95" s="45"/>
      <c r="E95" s="63"/>
      <c r="F95" s="27"/>
    </row>
    <row r="96" spans="2:7" ht="13.5" thickTop="1">
      <c r="B96" s="158" t="s">
        <v>77</v>
      </c>
      <c r="C96" s="159"/>
      <c r="D96" s="160"/>
      <c r="E96" s="160"/>
      <c r="F96" s="171">
        <f>SUM(F98+F107)</f>
        <v>0</v>
      </c>
      <c r="G96" s="14"/>
    </row>
    <row r="97" spans="2:7" ht="12.75">
      <c r="B97" s="161" t="s">
        <v>31</v>
      </c>
      <c r="C97" s="162"/>
      <c r="D97" s="163" t="s">
        <v>1</v>
      </c>
      <c r="E97" s="163"/>
      <c r="F97" s="153"/>
      <c r="G97" s="14"/>
    </row>
    <row r="98" spans="2:6" s="17" customFormat="1" ht="12.75">
      <c r="B98" s="164" t="s">
        <v>33</v>
      </c>
      <c r="C98" s="165"/>
      <c r="D98" s="166"/>
      <c r="E98" s="166"/>
      <c r="F98" s="167">
        <f>SUM(F99:F106)</f>
        <v>0</v>
      </c>
    </row>
    <row r="99" spans="2:6" s="18" customFormat="1" ht="14.25">
      <c r="B99" s="168" t="s">
        <v>36</v>
      </c>
      <c r="C99" s="156"/>
      <c r="D99" s="45"/>
      <c r="E99" s="39"/>
      <c r="F99" s="40"/>
    </row>
    <row r="100" spans="2:6" s="17" customFormat="1" ht="12.75">
      <c r="B100" s="168" t="s">
        <v>37</v>
      </c>
      <c r="C100" s="156"/>
      <c r="D100" s="45"/>
      <c r="E100" s="39"/>
      <c r="F100" s="40"/>
    </row>
    <row r="101" spans="2:7" s="17" customFormat="1" ht="12.75">
      <c r="B101" s="168" t="s">
        <v>38</v>
      </c>
      <c r="C101" s="156"/>
      <c r="D101" s="45"/>
      <c r="E101" s="39"/>
      <c r="F101" s="40"/>
      <c r="G101" s="19"/>
    </row>
    <row r="102" spans="2:7" s="17" customFormat="1" ht="12.75">
      <c r="B102" s="168" t="s">
        <v>39</v>
      </c>
      <c r="C102" s="156"/>
      <c r="D102" s="45"/>
      <c r="E102" s="39"/>
      <c r="F102" s="40"/>
      <c r="G102" s="19"/>
    </row>
    <row r="103" spans="2:7" s="17" customFormat="1" ht="12.75">
      <c r="B103" s="168" t="s">
        <v>40</v>
      </c>
      <c r="C103" s="156"/>
      <c r="D103" s="45"/>
      <c r="E103" s="39"/>
      <c r="F103" s="40"/>
      <c r="G103" s="19"/>
    </row>
    <row r="104" spans="2:7" s="17" customFormat="1" ht="12.75">
      <c r="B104" s="168" t="s">
        <v>41</v>
      </c>
      <c r="C104" s="156"/>
      <c r="D104" s="45"/>
      <c r="E104" s="39"/>
      <c r="F104" s="40"/>
      <c r="G104" s="19"/>
    </row>
    <row r="105" spans="2:7" s="17" customFormat="1" ht="12.75">
      <c r="B105" s="168" t="s">
        <v>42</v>
      </c>
      <c r="C105" s="156"/>
      <c r="D105" s="45"/>
      <c r="E105" s="39"/>
      <c r="F105" s="40"/>
      <c r="G105" s="19"/>
    </row>
    <row r="106" spans="2:7" s="17" customFormat="1" ht="12.75">
      <c r="B106" s="168" t="s">
        <v>43</v>
      </c>
      <c r="C106" s="156"/>
      <c r="D106" s="45"/>
      <c r="E106" s="39"/>
      <c r="F106" s="40"/>
      <c r="G106" s="19"/>
    </row>
    <row r="107" spans="2:7" s="17" customFormat="1" ht="12.75">
      <c r="B107" s="169" t="s">
        <v>32</v>
      </c>
      <c r="C107" s="154"/>
      <c r="D107" s="155"/>
      <c r="E107" s="155"/>
      <c r="F107" s="167">
        <f>F108</f>
        <v>0</v>
      </c>
      <c r="G107" s="19"/>
    </row>
    <row r="108" spans="2:7" s="17" customFormat="1" ht="13.5" thickBot="1">
      <c r="B108" s="170" t="s">
        <v>34</v>
      </c>
      <c r="C108" s="157"/>
      <c r="D108" s="175" t="s">
        <v>35</v>
      </c>
      <c r="E108" s="175"/>
      <c r="F108" s="41"/>
      <c r="G108" s="19"/>
    </row>
    <row r="109" spans="2:3" s="17" customFormat="1" ht="12.75">
      <c r="B109" s="213" t="s">
        <v>134</v>
      </c>
      <c r="C109" s="4"/>
    </row>
    <row r="110" spans="2:6" s="17" customFormat="1" ht="12.75">
      <c r="B110" s="4"/>
      <c r="C110" s="4"/>
      <c r="D110" s="5"/>
      <c r="E110" s="5"/>
      <c r="F110" s="20"/>
    </row>
  </sheetData>
  <sheetProtection insertRows="0" deleteRows="0" selectLockedCells="1"/>
  <mergeCells count="2">
    <mergeCell ref="B1:F1"/>
    <mergeCell ref="B2:F2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53" r:id="rId2"/>
  <rowBreaks count="1" manualBreakCount="1">
    <brk id="73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7" sqref="D7"/>
    </sheetView>
  </sheetViews>
  <sheetFormatPr defaultColWidth="9.14062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02.28125" style="5" customWidth="1"/>
    <col min="5" max="5" width="20.8515625" style="112" customWidth="1"/>
    <col min="6" max="6" width="19.140625" style="20" customWidth="1"/>
    <col min="7" max="7" width="22.8515625" style="20" customWidth="1"/>
    <col min="8" max="8" width="27.00390625" style="4" customWidth="1"/>
    <col min="9" max="9" width="27.00390625" style="0" customWidth="1"/>
    <col min="10" max="10" width="26.28125" style="0" bestFit="1" customWidth="1"/>
  </cols>
  <sheetData>
    <row r="1" spans="2:10" ht="15">
      <c r="B1" s="72" t="s">
        <v>91</v>
      </c>
      <c r="C1" s="73">
        <f>'Approved Budget'!C3</f>
        <v>0</v>
      </c>
      <c r="D1" s="53" t="s">
        <v>79</v>
      </c>
      <c r="E1" s="104"/>
      <c r="F1" s="142"/>
      <c r="G1" s="204" t="s">
        <v>85</v>
      </c>
      <c r="H1" s="205"/>
      <c r="I1" s="205"/>
      <c r="J1" s="206"/>
    </row>
    <row r="2" spans="2:10" ht="15">
      <c r="B2" s="33" t="s">
        <v>92</v>
      </c>
      <c r="C2" s="71">
        <f>'Approved Budget'!C4</f>
        <v>0</v>
      </c>
      <c r="D2" s="54" t="s">
        <v>118</v>
      </c>
      <c r="E2" s="105"/>
      <c r="F2" s="143"/>
      <c r="G2" s="207"/>
      <c r="H2" s="208"/>
      <c r="I2" s="208"/>
      <c r="J2" s="209"/>
    </row>
    <row r="3" spans="2:10" ht="13.5" thickBot="1">
      <c r="B3" s="33" t="s">
        <v>81</v>
      </c>
      <c r="C3" s="70">
        <f>'Approved Budget'!C5</f>
        <v>0</v>
      </c>
      <c r="D3" s="21"/>
      <c r="E3" s="106"/>
      <c r="F3" s="144"/>
      <c r="G3" s="210"/>
      <c r="H3" s="211"/>
      <c r="I3" s="211"/>
      <c r="J3" s="212"/>
    </row>
    <row r="4" spans="2:10" ht="12.75">
      <c r="B4" s="33" t="s">
        <v>82</v>
      </c>
      <c r="C4" s="92">
        <f>C3*0.125</f>
        <v>0</v>
      </c>
      <c r="D4" s="22"/>
      <c r="E4" s="107"/>
      <c r="F4" s="115"/>
      <c r="G4" s="150" t="s">
        <v>122</v>
      </c>
      <c r="H4" s="140" t="s">
        <v>123</v>
      </c>
      <c r="I4" s="121" t="s">
        <v>124</v>
      </c>
      <c r="J4" s="127" t="s">
        <v>129</v>
      </c>
    </row>
    <row r="5" spans="2:10" ht="12.75">
      <c r="B5" s="33" t="s">
        <v>84</v>
      </c>
      <c r="C5" s="152">
        <f>'Approved Budget'!C7</f>
        <v>0</v>
      </c>
      <c r="D5" s="23"/>
      <c r="E5" s="108"/>
      <c r="F5" s="9"/>
      <c r="G5" s="198" t="s">
        <v>130</v>
      </c>
      <c r="H5" s="200" t="s">
        <v>131</v>
      </c>
      <c r="I5" s="202" t="s">
        <v>125</v>
      </c>
      <c r="J5" s="202" t="s">
        <v>128</v>
      </c>
    </row>
    <row r="6" spans="2:10" ht="12.75">
      <c r="B6" s="33" t="s">
        <v>83</v>
      </c>
      <c r="C6" s="74">
        <f>C3*0.1</f>
        <v>0</v>
      </c>
      <c r="D6" s="28"/>
      <c r="E6" s="109"/>
      <c r="F6" s="116"/>
      <c r="G6" s="198"/>
      <c r="H6" s="200"/>
      <c r="I6" s="202"/>
      <c r="J6" s="202"/>
    </row>
    <row r="7" spans="2:10" ht="28.5" customHeight="1" thickBot="1">
      <c r="B7" s="33" t="s">
        <v>90</v>
      </c>
      <c r="C7" s="93" t="e">
        <f>H96/C3</f>
        <v>#DIV/0!</v>
      </c>
      <c r="D7" s="21"/>
      <c r="E7" s="110"/>
      <c r="F7" s="145"/>
      <c r="G7" s="199"/>
      <c r="H7" s="201"/>
      <c r="I7" s="203"/>
      <c r="J7" s="203"/>
    </row>
    <row r="8" spans="2:10" ht="21" thickBot="1">
      <c r="B8" s="75"/>
      <c r="C8" s="76"/>
      <c r="D8" s="77"/>
      <c r="E8" s="120"/>
      <c r="F8" s="148"/>
      <c r="G8" s="122" t="e">
        <f>(G9+G92)/C3</f>
        <v>#DIV/0!</v>
      </c>
      <c r="H8" s="123">
        <f>H9+H92</f>
        <v>0</v>
      </c>
      <c r="I8" s="89">
        <f>C3-H8</f>
        <v>0</v>
      </c>
      <c r="J8" s="149">
        <f>J9-I97</f>
        <v>0</v>
      </c>
    </row>
    <row r="9" spans="2:10" ht="13.5" thickBot="1">
      <c r="B9" s="10" t="s">
        <v>121</v>
      </c>
      <c r="C9" s="11"/>
      <c r="D9" s="25"/>
      <c r="E9" s="25"/>
      <c r="F9" s="146">
        <f>SUM(F10,F36,F47,F53,F66,F74,F78)</f>
        <v>0</v>
      </c>
      <c r="G9" s="147">
        <f>SUM(G10,G36,G47,G53,G66,G74,G78)</f>
        <v>0</v>
      </c>
      <c r="H9" s="147">
        <f>SUM(H10,H36,H47,H53,H66,H74,H78)</f>
        <v>0</v>
      </c>
      <c r="I9" s="79">
        <f>SUM(I10,I36,I47,I53,I66,I74,I78)</f>
        <v>0</v>
      </c>
      <c r="J9" s="141">
        <f>C4</f>
        <v>0</v>
      </c>
    </row>
    <row r="10" spans="1:10" ht="25.5">
      <c r="A10" s="13"/>
      <c r="B10" s="3" t="s">
        <v>110</v>
      </c>
      <c r="C10" s="6"/>
      <c r="D10" s="85" t="s">
        <v>67</v>
      </c>
      <c r="E10" s="111" t="s">
        <v>78</v>
      </c>
      <c r="F10" s="42">
        <f>'Approved Budget'!F10</f>
        <v>0</v>
      </c>
      <c r="G10" s="117">
        <f>G11+G15+G19+G23+G28+G31</f>
        <v>0</v>
      </c>
      <c r="H10" s="128">
        <f>H11+H15+H19+H23+H28+H31</f>
        <v>0</v>
      </c>
      <c r="I10" s="80">
        <f>I11+I15+I19+I23+I28</f>
        <v>0</v>
      </c>
      <c r="J10" s="78"/>
    </row>
    <row r="11" spans="2:10" ht="15">
      <c r="B11" s="101" t="s">
        <v>93</v>
      </c>
      <c r="C11" s="29"/>
      <c r="D11" s="82"/>
      <c r="E11" s="82"/>
      <c r="F11" s="86">
        <f>'Approved Budget'!F11</f>
        <v>0</v>
      </c>
      <c r="G11" s="94">
        <f>SUM(G12:G14)</f>
        <v>0</v>
      </c>
      <c r="H11" s="129">
        <f>SUM(H12:H14)</f>
        <v>0</v>
      </c>
      <c r="I11" s="124">
        <f>SUM(I12:I14)</f>
        <v>0</v>
      </c>
      <c r="J11" s="78"/>
    </row>
    <row r="12" spans="2:9" ht="12.75">
      <c r="B12" s="2" t="s">
        <v>62</v>
      </c>
      <c r="C12" s="7"/>
      <c r="D12" s="63">
        <f>'Approved Budget'!D12</f>
        <v>0</v>
      </c>
      <c r="E12" s="63">
        <f>'Approved Budget'!E12</f>
        <v>0</v>
      </c>
      <c r="F12" s="87">
        <f>'Approved Budget'!F12</f>
        <v>0</v>
      </c>
      <c r="G12" s="119"/>
      <c r="H12" s="130"/>
      <c r="I12" s="95">
        <f>(F12+G12)-H12</f>
        <v>0</v>
      </c>
    </row>
    <row r="13" spans="2:9" ht="12.75">
      <c r="B13" s="2" t="s">
        <v>63</v>
      </c>
      <c r="C13" s="7"/>
      <c r="D13" s="63">
        <f>'Approved Budget'!D13</f>
        <v>0</v>
      </c>
      <c r="E13" s="63">
        <f>'Approved Budget'!E13</f>
        <v>0</v>
      </c>
      <c r="F13" s="87">
        <f>'Approved Budget'!F13</f>
        <v>0</v>
      </c>
      <c r="G13" s="119"/>
      <c r="H13" s="130"/>
      <c r="I13" s="95">
        <f>(F13+G13)-H13</f>
        <v>0</v>
      </c>
    </row>
    <row r="14" spans="2:9" ht="12.75">
      <c r="B14" s="2" t="s">
        <v>3</v>
      </c>
      <c r="C14" s="7"/>
      <c r="D14" s="63">
        <f>'Approved Budget'!D14</f>
        <v>0</v>
      </c>
      <c r="E14" s="63">
        <f>'Approved Budget'!E14</f>
        <v>0</v>
      </c>
      <c r="F14" s="87">
        <f>'Approved Budget'!F14</f>
        <v>0</v>
      </c>
      <c r="G14" s="119"/>
      <c r="H14" s="130"/>
      <c r="I14" s="95">
        <f>(F14+G14)-H14</f>
        <v>0</v>
      </c>
    </row>
    <row r="15" spans="2:9" ht="15">
      <c r="B15" s="101" t="s">
        <v>94</v>
      </c>
      <c r="C15" s="30"/>
      <c r="D15" s="81"/>
      <c r="E15" s="82"/>
      <c r="F15" s="86">
        <f>'Approved Budget'!F15</f>
        <v>0</v>
      </c>
      <c r="G15" s="94">
        <f>SUM(G16:G18)</f>
        <v>0</v>
      </c>
      <c r="H15" s="129">
        <f>SUM(H16:H18)</f>
        <v>0</v>
      </c>
      <c r="I15" s="124">
        <f>SUM(I16:I18)</f>
        <v>0</v>
      </c>
    </row>
    <row r="16" spans="2:9" ht="12.75">
      <c r="B16" s="2" t="s">
        <v>61</v>
      </c>
      <c r="C16" s="8"/>
      <c r="D16" s="63">
        <f>'Approved Budget'!D16</f>
        <v>0</v>
      </c>
      <c r="E16" s="63">
        <f>'Approved Budget'!E16</f>
        <v>0</v>
      </c>
      <c r="F16" s="87">
        <f>'Approved Budget'!F16</f>
        <v>0</v>
      </c>
      <c r="G16" s="119"/>
      <c r="H16" s="130"/>
      <c r="I16" s="95">
        <f>(F16+G16)-H16</f>
        <v>0</v>
      </c>
    </row>
    <row r="17" spans="2:9" ht="12.75">
      <c r="B17" s="2" t="s">
        <v>65</v>
      </c>
      <c r="C17" s="8"/>
      <c r="D17" s="63">
        <f>'Approved Budget'!D17</f>
        <v>0</v>
      </c>
      <c r="E17" s="63">
        <f>'Approved Budget'!E17</f>
        <v>0</v>
      </c>
      <c r="F17" s="87">
        <f>'Approved Budget'!F17</f>
        <v>0</v>
      </c>
      <c r="G17" s="119"/>
      <c r="H17" s="130"/>
      <c r="I17" s="95">
        <f>(F17+G17)-H17</f>
        <v>0</v>
      </c>
    </row>
    <row r="18" spans="2:9" ht="12.75">
      <c r="B18" s="2" t="s">
        <v>64</v>
      </c>
      <c r="C18" s="8"/>
      <c r="D18" s="63">
        <f>'Approved Budget'!D18</f>
        <v>0</v>
      </c>
      <c r="E18" s="63">
        <f>'Approved Budget'!E18</f>
        <v>0</v>
      </c>
      <c r="F18" s="87">
        <f>'Approved Budget'!F18</f>
        <v>0</v>
      </c>
      <c r="G18" s="119"/>
      <c r="H18" s="130"/>
      <c r="I18" s="95">
        <f>(F18+G18)-H18</f>
        <v>0</v>
      </c>
    </row>
    <row r="19" spans="2:9" ht="15">
      <c r="B19" s="101" t="s">
        <v>109</v>
      </c>
      <c r="C19" s="8"/>
      <c r="D19" s="82"/>
      <c r="E19" s="82"/>
      <c r="F19" s="86">
        <f>'Approved Budget'!F19</f>
        <v>0</v>
      </c>
      <c r="G19" s="94">
        <f>SUM(G20:G22)</f>
        <v>0</v>
      </c>
      <c r="H19" s="129">
        <f>SUM(H20:H22)</f>
        <v>0</v>
      </c>
      <c r="I19" s="124">
        <f>SUM(I20:I22)</f>
        <v>0</v>
      </c>
    </row>
    <row r="20" spans="2:9" ht="12.75">
      <c r="B20" s="2" t="s">
        <v>5</v>
      </c>
      <c r="C20" s="8"/>
      <c r="D20" s="63">
        <f>'Approved Budget'!D20</f>
        <v>0</v>
      </c>
      <c r="E20" s="63">
        <f>'Approved Budget'!E20</f>
        <v>0</v>
      </c>
      <c r="F20" s="87">
        <f>'Approved Budget'!F20</f>
        <v>0</v>
      </c>
      <c r="G20" s="119"/>
      <c r="H20" s="130"/>
      <c r="I20" s="95">
        <f>(F20+G20)-H20</f>
        <v>0</v>
      </c>
    </row>
    <row r="21" spans="2:9" ht="12.75">
      <c r="B21" s="2" t="s">
        <v>58</v>
      </c>
      <c r="C21" s="8"/>
      <c r="D21" s="63">
        <f>'Approved Budget'!D21</f>
        <v>0</v>
      </c>
      <c r="E21" s="63">
        <f>'Approved Budget'!E21</f>
        <v>0</v>
      </c>
      <c r="F21" s="87">
        <f>'Approved Budget'!F21</f>
        <v>0</v>
      </c>
      <c r="G21" s="119"/>
      <c r="H21" s="130"/>
      <c r="I21" s="95">
        <f>(F21+G21)-H21</f>
        <v>0</v>
      </c>
    </row>
    <row r="22" spans="2:9" ht="12.75">
      <c r="B22" s="2" t="s">
        <v>3</v>
      </c>
      <c r="C22" s="8"/>
      <c r="D22" s="63">
        <f>'Approved Budget'!D22</f>
        <v>0</v>
      </c>
      <c r="E22" s="63">
        <f>'Approved Budget'!E22</f>
        <v>0</v>
      </c>
      <c r="F22" s="87">
        <f>'Approved Budget'!F22</f>
        <v>0</v>
      </c>
      <c r="G22" s="119"/>
      <c r="H22" s="130"/>
      <c r="I22" s="95">
        <f>(F22+G22)-H22</f>
        <v>0</v>
      </c>
    </row>
    <row r="23" spans="2:9" ht="15">
      <c r="B23" s="102" t="s">
        <v>108</v>
      </c>
      <c r="C23" s="8"/>
      <c r="D23" s="82"/>
      <c r="E23" s="82"/>
      <c r="F23" s="86">
        <f>'Approved Budget'!F23</f>
        <v>0</v>
      </c>
      <c r="G23" s="94">
        <f>SUM(G24:G27)</f>
        <v>0</v>
      </c>
      <c r="H23" s="129">
        <f>SUM(H24:H27)</f>
        <v>0</v>
      </c>
      <c r="I23" s="124">
        <f>SUM(I24:I27)</f>
        <v>0</v>
      </c>
    </row>
    <row r="24" spans="2:9" ht="12.75">
      <c r="B24" s="1" t="s">
        <v>13</v>
      </c>
      <c r="C24" s="8"/>
      <c r="D24" s="63">
        <f>'Approved Budget'!D24</f>
        <v>0</v>
      </c>
      <c r="E24" s="63">
        <f>'Approved Budget'!E24</f>
        <v>0</v>
      </c>
      <c r="F24" s="87">
        <f>'Approved Budget'!F24</f>
        <v>0</v>
      </c>
      <c r="G24" s="119"/>
      <c r="H24" s="130"/>
      <c r="I24" s="95">
        <f>(F24+G24)-H24</f>
        <v>0</v>
      </c>
    </row>
    <row r="25" spans="2:9" ht="12.75">
      <c r="B25" s="1" t="s">
        <v>2</v>
      </c>
      <c r="C25" s="8"/>
      <c r="D25" s="63">
        <f>'Approved Budget'!D25</f>
        <v>0</v>
      </c>
      <c r="E25" s="63">
        <f>'Approved Budget'!E25</f>
        <v>0</v>
      </c>
      <c r="F25" s="87">
        <f>'Approved Budget'!F25</f>
        <v>0</v>
      </c>
      <c r="G25" s="119"/>
      <c r="H25" s="130"/>
      <c r="I25" s="95">
        <f>(F25+G25)-H25</f>
        <v>0</v>
      </c>
    </row>
    <row r="26" spans="2:9" ht="12.75">
      <c r="B26" s="1" t="s">
        <v>52</v>
      </c>
      <c r="C26" s="8"/>
      <c r="D26" s="63">
        <f>'Approved Budget'!D26</f>
        <v>0</v>
      </c>
      <c r="E26" s="63">
        <f>'Approved Budget'!E26</f>
        <v>0</v>
      </c>
      <c r="F26" s="87">
        <f>'Approved Budget'!F26</f>
        <v>0</v>
      </c>
      <c r="G26" s="119"/>
      <c r="H26" s="130"/>
      <c r="I26" s="95">
        <f>(F26+G26)-H26</f>
        <v>0</v>
      </c>
    </row>
    <row r="27" spans="2:9" ht="12.75">
      <c r="B27" s="1" t="s">
        <v>3</v>
      </c>
      <c r="C27" s="8"/>
      <c r="D27" s="63">
        <f>'Approved Budget'!D27</f>
        <v>0</v>
      </c>
      <c r="E27" s="63">
        <f>'Approved Budget'!E27</f>
        <v>0</v>
      </c>
      <c r="F27" s="87">
        <f>'Approved Budget'!F27</f>
        <v>0</v>
      </c>
      <c r="G27" s="119"/>
      <c r="H27" s="130"/>
      <c r="I27" s="95">
        <f>(F27+G27)-H27</f>
        <v>0</v>
      </c>
    </row>
    <row r="28" spans="2:9" ht="15">
      <c r="B28" s="102" t="s">
        <v>107</v>
      </c>
      <c r="C28" s="8"/>
      <c r="D28" s="82"/>
      <c r="E28" s="82"/>
      <c r="F28" s="86">
        <f>'Approved Budget'!F28</f>
        <v>0</v>
      </c>
      <c r="G28" s="94">
        <f>SUM(G29:G30)</f>
        <v>0</v>
      </c>
      <c r="H28" s="129">
        <f>SUM(H29:H30)</f>
        <v>0</v>
      </c>
      <c r="I28" s="124">
        <f>SUM(I29:I30)</f>
        <v>0</v>
      </c>
    </row>
    <row r="29" spans="2:9" ht="12.75">
      <c r="B29" s="2" t="s">
        <v>4</v>
      </c>
      <c r="C29" s="30"/>
      <c r="D29" s="63">
        <f>'Approved Budget'!D29</f>
        <v>0</v>
      </c>
      <c r="E29" s="63">
        <f>'Approved Budget'!E29</f>
        <v>0</v>
      </c>
      <c r="F29" s="87">
        <f>'Approved Budget'!F29</f>
        <v>0</v>
      </c>
      <c r="G29" s="119"/>
      <c r="H29" s="130"/>
      <c r="I29" s="95">
        <f>(F29+G29)-H29</f>
        <v>0</v>
      </c>
    </row>
    <row r="30" spans="2:9" ht="12.75">
      <c r="B30" s="2" t="s">
        <v>3</v>
      </c>
      <c r="C30" s="30"/>
      <c r="D30" s="63">
        <f>'Approved Budget'!D30</f>
        <v>0</v>
      </c>
      <c r="E30" s="63">
        <f>'Approved Budget'!E30</f>
        <v>0</v>
      </c>
      <c r="F30" s="87">
        <f>'Approved Budget'!F30</f>
        <v>0</v>
      </c>
      <c r="G30" s="119"/>
      <c r="H30" s="130"/>
      <c r="I30" s="95">
        <f>(F30+G30)-H30</f>
        <v>0</v>
      </c>
    </row>
    <row r="31" spans="2:9" ht="15">
      <c r="B31" s="103" t="s">
        <v>119</v>
      </c>
      <c r="C31" s="30"/>
      <c r="D31" s="82"/>
      <c r="E31" s="82"/>
      <c r="F31" s="86">
        <f>'Approved Budget'!F31</f>
        <v>0</v>
      </c>
      <c r="G31" s="94">
        <f>SUM(G32:G35)</f>
        <v>0</v>
      </c>
      <c r="H31" s="129">
        <f>SUM(H32:H35)</f>
        <v>0</v>
      </c>
      <c r="I31" s="124">
        <f>SUM(I32:I35)</f>
        <v>0</v>
      </c>
    </row>
    <row r="32" spans="2:9" ht="12.75">
      <c r="B32" s="1" t="s">
        <v>9</v>
      </c>
      <c r="C32" s="8"/>
      <c r="D32" s="63">
        <f>'Approved Budget'!D32</f>
        <v>0</v>
      </c>
      <c r="E32" s="63">
        <f>'Approved Budget'!E32</f>
        <v>0</v>
      </c>
      <c r="F32" s="87">
        <f>'Approved Budget'!F32</f>
        <v>0</v>
      </c>
      <c r="G32" s="119"/>
      <c r="H32" s="130"/>
      <c r="I32" s="95">
        <f>(F32+G32)-H32</f>
        <v>0</v>
      </c>
    </row>
    <row r="33" spans="2:9" ht="12.75">
      <c r="B33" s="1" t="s">
        <v>56</v>
      </c>
      <c r="C33" s="8"/>
      <c r="D33" s="63">
        <f>'Approved Budget'!D33</f>
        <v>0</v>
      </c>
      <c r="E33" s="63">
        <f>'Approved Budget'!E33</f>
        <v>0</v>
      </c>
      <c r="F33" s="87">
        <f>'Approved Budget'!F33</f>
        <v>0</v>
      </c>
      <c r="G33" s="119"/>
      <c r="H33" s="130"/>
      <c r="I33" s="95">
        <f>(F33+G33)-H33</f>
        <v>0</v>
      </c>
    </row>
    <row r="34" spans="2:9" ht="12.75">
      <c r="B34" s="2" t="s">
        <v>8</v>
      </c>
      <c r="C34" s="7"/>
      <c r="D34" s="63">
        <f>'Approved Budget'!D34</f>
        <v>0</v>
      </c>
      <c r="E34" s="63">
        <f>'Approved Budget'!E34</f>
        <v>0</v>
      </c>
      <c r="F34" s="87">
        <f>'Approved Budget'!F34</f>
        <v>0</v>
      </c>
      <c r="G34" s="119"/>
      <c r="H34" s="130"/>
      <c r="I34" s="95">
        <f>(F34+G34)-H34</f>
        <v>0</v>
      </c>
    </row>
    <row r="35" spans="2:9" ht="12.75">
      <c r="B35" s="2" t="s">
        <v>3</v>
      </c>
      <c r="C35" s="30"/>
      <c r="D35" s="63">
        <f>'Approved Budget'!D35</f>
        <v>0</v>
      </c>
      <c r="E35" s="63">
        <f>'Approved Budget'!E35</f>
        <v>0</v>
      </c>
      <c r="F35" s="87">
        <f>'Approved Budget'!F35</f>
        <v>0</v>
      </c>
      <c r="G35" s="119"/>
      <c r="H35" s="130"/>
      <c r="I35" s="95">
        <f>(F35+G35)-H35</f>
        <v>0</v>
      </c>
    </row>
    <row r="36" spans="2:9" ht="25.5">
      <c r="B36" s="3" t="s">
        <v>111</v>
      </c>
      <c r="C36" s="6"/>
      <c r="D36" s="83" t="s">
        <v>68</v>
      </c>
      <c r="E36" s="111" t="s">
        <v>78</v>
      </c>
      <c r="F36" s="42">
        <f>F37+F41</f>
        <v>0</v>
      </c>
      <c r="G36" s="90">
        <f>G37+G41</f>
        <v>0</v>
      </c>
      <c r="H36" s="131">
        <f>H37+H41</f>
        <v>0</v>
      </c>
      <c r="I36" s="88">
        <f>I37+I41</f>
        <v>0</v>
      </c>
    </row>
    <row r="37" spans="1:9" ht="15">
      <c r="A37" s="13"/>
      <c r="B37" s="103" t="s">
        <v>106</v>
      </c>
      <c r="C37" s="7"/>
      <c r="D37" s="82"/>
      <c r="E37" s="82"/>
      <c r="F37" s="86">
        <f>'Approved Budget'!F37</f>
        <v>0</v>
      </c>
      <c r="G37" s="94">
        <f>SUM(G38:G40)</f>
        <v>0</v>
      </c>
      <c r="H37" s="129">
        <f>SUM(H38:H40)</f>
        <v>0</v>
      </c>
      <c r="I37" s="124">
        <f>SUM(I38:I40)</f>
        <v>0</v>
      </c>
    </row>
    <row r="38" spans="2:9" ht="12.75">
      <c r="B38" s="1" t="s">
        <v>44</v>
      </c>
      <c r="C38" s="7"/>
      <c r="D38" s="63">
        <f>'Approved Budget'!D38</f>
        <v>0</v>
      </c>
      <c r="E38" s="63">
        <f>'Approved Budget'!E38</f>
        <v>0</v>
      </c>
      <c r="F38" s="87">
        <f>'Approved Budget'!F38</f>
        <v>0</v>
      </c>
      <c r="G38" s="119"/>
      <c r="H38" s="132"/>
      <c r="I38" s="95">
        <f>(F38+G38)-H38</f>
        <v>0</v>
      </c>
    </row>
    <row r="39" spans="2:9" ht="12.75">
      <c r="B39" s="1" t="s">
        <v>6</v>
      </c>
      <c r="C39" s="7"/>
      <c r="D39" s="63">
        <f>'Approved Budget'!D39</f>
        <v>0</v>
      </c>
      <c r="E39" s="63">
        <f>'Approved Budget'!E39</f>
        <v>0</v>
      </c>
      <c r="F39" s="87">
        <f>'Approved Budget'!F39</f>
        <v>0</v>
      </c>
      <c r="G39" s="119"/>
      <c r="H39" s="132"/>
      <c r="I39" s="95">
        <f>(F39+G39)-H39</f>
        <v>0</v>
      </c>
    </row>
    <row r="40" spans="2:9" ht="12.75">
      <c r="B40" s="1" t="s">
        <v>3</v>
      </c>
      <c r="C40" s="7"/>
      <c r="D40" s="63">
        <f>'Approved Budget'!D40</f>
        <v>0</v>
      </c>
      <c r="E40" s="63">
        <f>'Approved Budget'!E40</f>
        <v>0</v>
      </c>
      <c r="F40" s="87">
        <f>'Approved Budget'!F40</f>
        <v>0</v>
      </c>
      <c r="G40" s="119"/>
      <c r="H40" s="132"/>
      <c r="I40" s="95">
        <f>(F40+G40)-H40</f>
        <v>0</v>
      </c>
    </row>
    <row r="41" spans="2:9" ht="15">
      <c r="B41" s="103" t="s">
        <v>105</v>
      </c>
      <c r="C41" s="7"/>
      <c r="D41" s="82"/>
      <c r="E41" s="82"/>
      <c r="F41" s="86">
        <f>'Approved Budget'!F41</f>
        <v>0</v>
      </c>
      <c r="G41" s="94">
        <f>SUM(G42:G46)</f>
        <v>0</v>
      </c>
      <c r="H41" s="129">
        <f>SUM(H42:H46)</f>
        <v>0</v>
      </c>
      <c r="I41" s="124">
        <f>SUM(I42:I46)</f>
        <v>0</v>
      </c>
    </row>
    <row r="42" spans="2:9" ht="12.75">
      <c r="B42" s="1" t="s">
        <v>7</v>
      </c>
      <c r="C42" s="7"/>
      <c r="D42" s="63">
        <f>'Approved Budget'!D42</f>
        <v>0</v>
      </c>
      <c r="E42" s="63">
        <f>'Approved Budget'!E42</f>
        <v>0</v>
      </c>
      <c r="F42" s="87">
        <f>'Approved Budget'!F42</f>
        <v>0</v>
      </c>
      <c r="G42" s="119"/>
      <c r="H42" s="132"/>
      <c r="I42" s="95">
        <f>(F42+G42)-H42</f>
        <v>0</v>
      </c>
    </row>
    <row r="43" spans="2:9" ht="12.75">
      <c r="B43" s="1" t="s">
        <v>10</v>
      </c>
      <c r="C43" s="7"/>
      <c r="D43" s="63">
        <f>'Approved Budget'!D43</f>
        <v>0</v>
      </c>
      <c r="E43" s="63">
        <f>'Approved Budget'!E43</f>
        <v>0</v>
      </c>
      <c r="F43" s="87">
        <f>'Approved Budget'!F43</f>
        <v>0</v>
      </c>
      <c r="G43" s="119"/>
      <c r="H43" s="132"/>
      <c r="I43" s="95">
        <f>(F43+G43)-H43</f>
        <v>0</v>
      </c>
    </row>
    <row r="44" spans="2:9" ht="12.75">
      <c r="B44" s="1" t="s">
        <v>11</v>
      </c>
      <c r="C44" s="7"/>
      <c r="D44" s="63">
        <f>'Approved Budget'!D44</f>
        <v>0</v>
      </c>
      <c r="E44" s="63">
        <f>'Approved Budget'!E44</f>
        <v>0</v>
      </c>
      <c r="F44" s="87">
        <f>'Approved Budget'!F44</f>
        <v>0</v>
      </c>
      <c r="G44" s="119"/>
      <c r="H44" s="132"/>
      <c r="I44" s="95">
        <f>(F44+G44)-H44</f>
        <v>0</v>
      </c>
    </row>
    <row r="45" spans="2:9" ht="12.75">
      <c r="B45" s="1" t="s">
        <v>12</v>
      </c>
      <c r="C45" s="7"/>
      <c r="D45" s="63">
        <f>'Approved Budget'!D45</f>
        <v>0</v>
      </c>
      <c r="E45" s="63">
        <f>'Approved Budget'!E45</f>
        <v>0</v>
      </c>
      <c r="F45" s="87">
        <f>'Approved Budget'!F45</f>
        <v>0</v>
      </c>
      <c r="G45" s="119"/>
      <c r="H45" s="132"/>
      <c r="I45" s="95">
        <f>(F45+G45)-H45</f>
        <v>0</v>
      </c>
    </row>
    <row r="46" spans="2:9" ht="12.75">
      <c r="B46" s="1" t="s">
        <v>3</v>
      </c>
      <c r="C46" s="7"/>
      <c r="D46" s="63">
        <f>'Approved Budget'!D46</f>
        <v>0</v>
      </c>
      <c r="E46" s="63">
        <f>'Approved Budget'!E46</f>
        <v>0</v>
      </c>
      <c r="F46" s="87">
        <f>'Approved Budget'!F46</f>
        <v>0</v>
      </c>
      <c r="G46" s="119"/>
      <c r="H46" s="132"/>
      <c r="I46" s="95">
        <f>(F46+G46)-H46</f>
        <v>0</v>
      </c>
    </row>
    <row r="47" spans="2:9" ht="25.5">
      <c r="B47" s="3" t="s">
        <v>112</v>
      </c>
      <c r="C47" s="6"/>
      <c r="D47" s="83" t="s">
        <v>69</v>
      </c>
      <c r="E47" s="111" t="s">
        <v>78</v>
      </c>
      <c r="F47" s="42">
        <f>'Approved Budget'!F47</f>
        <v>0</v>
      </c>
      <c r="G47" s="96">
        <f>SUM(G48:G52)</f>
        <v>0</v>
      </c>
      <c r="H47" s="133">
        <f>SUM(H48:H52)</f>
        <v>0</v>
      </c>
      <c r="I47" s="125">
        <f>SUM(I48:I52)</f>
        <v>0</v>
      </c>
    </row>
    <row r="48" spans="2:9" ht="12.75">
      <c r="B48" s="1" t="s">
        <v>45</v>
      </c>
      <c r="C48" s="7"/>
      <c r="D48" s="63">
        <f>'Approved Budget'!D48</f>
        <v>0</v>
      </c>
      <c r="E48" s="63">
        <f>'Approved Budget'!E48</f>
        <v>0</v>
      </c>
      <c r="F48" s="87">
        <f>'Approved Budget'!F48</f>
        <v>0</v>
      </c>
      <c r="G48" s="119"/>
      <c r="H48" s="132"/>
      <c r="I48" s="95">
        <f>(F48+G48)-H48</f>
        <v>0</v>
      </c>
    </row>
    <row r="49" spans="1:9" ht="14.25">
      <c r="A49" s="13"/>
      <c r="B49" s="1" t="s">
        <v>46</v>
      </c>
      <c r="C49" s="7"/>
      <c r="D49" s="63">
        <f>'Approved Budget'!D49</f>
        <v>0</v>
      </c>
      <c r="E49" s="63">
        <f>'Approved Budget'!E49</f>
        <v>0</v>
      </c>
      <c r="F49" s="87">
        <f>'Approved Budget'!F49</f>
        <v>0</v>
      </c>
      <c r="G49" s="119"/>
      <c r="H49" s="134"/>
      <c r="I49" s="95">
        <f>(F49+G49)-H49</f>
        <v>0</v>
      </c>
    </row>
    <row r="50" spans="2:9" ht="12.75">
      <c r="B50" s="1" t="s">
        <v>47</v>
      </c>
      <c r="C50" s="7"/>
      <c r="D50" s="63">
        <f>'Approved Budget'!D50</f>
        <v>0</v>
      </c>
      <c r="E50" s="63">
        <f>'Approved Budget'!E50</f>
        <v>0</v>
      </c>
      <c r="F50" s="87">
        <f>'Approved Budget'!F50</f>
        <v>0</v>
      </c>
      <c r="G50" s="119"/>
      <c r="H50" s="132"/>
      <c r="I50" s="95">
        <f>(F50+G50)-H50</f>
        <v>0</v>
      </c>
    </row>
    <row r="51" spans="2:9" ht="12.75">
      <c r="B51" s="1" t="s">
        <v>15</v>
      </c>
      <c r="C51" s="7"/>
      <c r="D51" s="63">
        <f>'Approved Budget'!D51</f>
        <v>0</v>
      </c>
      <c r="E51" s="63">
        <f>'Approved Budget'!E51</f>
        <v>0</v>
      </c>
      <c r="F51" s="87">
        <f>'Approved Budget'!F51</f>
        <v>0</v>
      </c>
      <c r="G51" s="119"/>
      <c r="H51" s="132"/>
      <c r="I51" s="95">
        <f>(F51+G51)-H51</f>
        <v>0</v>
      </c>
    </row>
    <row r="52" spans="2:9" ht="12.75">
      <c r="B52" s="1" t="s">
        <v>16</v>
      </c>
      <c r="C52" s="7"/>
      <c r="D52" s="63">
        <f>'Approved Budget'!D52</f>
        <v>0</v>
      </c>
      <c r="E52" s="63">
        <f>'Approved Budget'!E52</f>
        <v>0</v>
      </c>
      <c r="F52" s="87">
        <f>'Approved Budget'!F52</f>
        <v>0</v>
      </c>
      <c r="G52" s="119"/>
      <c r="H52" s="132"/>
      <c r="I52" s="95">
        <f>(F52+G52)-H52</f>
        <v>0</v>
      </c>
    </row>
    <row r="53" spans="2:9" ht="25.5">
      <c r="B53" s="3" t="s">
        <v>113</v>
      </c>
      <c r="C53" s="6"/>
      <c r="D53" s="83" t="s">
        <v>66</v>
      </c>
      <c r="E53" s="111" t="s">
        <v>78</v>
      </c>
      <c r="F53" s="42">
        <f>'Approved Budget'!F53</f>
        <v>0</v>
      </c>
      <c r="G53" s="90">
        <f>G54+G57+G60+G63</f>
        <v>0</v>
      </c>
      <c r="H53" s="131">
        <f>H54+H57+H60+H63</f>
        <v>0</v>
      </c>
      <c r="I53" s="88">
        <f>I54+I57+I60+I63</f>
        <v>0</v>
      </c>
    </row>
    <row r="54" spans="2:9" ht="15">
      <c r="B54" s="103" t="s">
        <v>104</v>
      </c>
      <c r="C54" s="7"/>
      <c r="D54" s="81"/>
      <c r="E54" s="81"/>
      <c r="F54" s="86">
        <f>'Approved Budget'!F54</f>
        <v>0</v>
      </c>
      <c r="G54" s="94">
        <f>SUM(G55:G56)</f>
        <v>0</v>
      </c>
      <c r="H54" s="129">
        <f>SUM(H55:H56)</f>
        <v>0</v>
      </c>
      <c r="I54" s="124">
        <f>SUM(I55:I56)</f>
        <v>0</v>
      </c>
    </row>
    <row r="55" spans="1:9" ht="14.25">
      <c r="A55" s="13"/>
      <c r="B55" s="1" t="s">
        <v>17</v>
      </c>
      <c r="C55" s="7"/>
      <c r="D55" s="63">
        <f>'Approved Budget'!D55</f>
        <v>0</v>
      </c>
      <c r="E55" s="63">
        <f>'Approved Budget'!E55</f>
        <v>0</v>
      </c>
      <c r="F55" s="87">
        <f>'Approved Budget'!F55</f>
        <v>0</v>
      </c>
      <c r="G55" s="119"/>
      <c r="H55" s="134"/>
      <c r="I55" s="95">
        <f>(F55+G55)-H55</f>
        <v>0</v>
      </c>
    </row>
    <row r="56" spans="2:9" ht="12.75">
      <c r="B56" s="1" t="s">
        <v>18</v>
      </c>
      <c r="C56" s="7"/>
      <c r="D56" s="63">
        <f>'Approved Budget'!D56</f>
        <v>0</v>
      </c>
      <c r="E56" s="63">
        <f>'Approved Budget'!E56</f>
        <v>0</v>
      </c>
      <c r="F56" s="87">
        <f>'Approved Budget'!F56</f>
        <v>0</v>
      </c>
      <c r="G56" s="119"/>
      <c r="H56" s="132"/>
      <c r="I56" s="95">
        <f>(F56+G56)-H56</f>
        <v>0</v>
      </c>
    </row>
    <row r="57" spans="1:9" ht="15">
      <c r="A57" s="16"/>
      <c r="B57" s="103" t="s">
        <v>103</v>
      </c>
      <c r="C57" s="7"/>
      <c r="D57" s="82"/>
      <c r="E57" s="81"/>
      <c r="F57" s="86">
        <f>'Approved Budget'!F57</f>
        <v>0</v>
      </c>
      <c r="G57" s="94">
        <f>SUM(G58:G59)</f>
        <v>0</v>
      </c>
      <c r="H57" s="129">
        <f>SUM(H58:H59)</f>
        <v>0</v>
      </c>
      <c r="I57" s="124">
        <f>SUM(I58:I59)</f>
        <v>0</v>
      </c>
    </row>
    <row r="58" spans="1:9" ht="12.75">
      <c r="A58" s="16"/>
      <c r="B58" s="1" t="s">
        <v>19</v>
      </c>
      <c r="C58" s="7"/>
      <c r="D58" s="63">
        <f>'Approved Budget'!D58</f>
        <v>0</v>
      </c>
      <c r="E58" s="63">
        <f>'Approved Budget'!E58</f>
        <v>0</v>
      </c>
      <c r="F58" s="87">
        <f>'Approved Budget'!F58</f>
        <v>0</v>
      </c>
      <c r="G58" s="119"/>
      <c r="H58" s="135"/>
      <c r="I58" s="95">
        <f>(F58+G58)-H58</f>
        <v>0</v>
      </c>
    </row>
    <row r="59" spans="2:9" ht="12.75">
      <c r="B59" s="1" t="s">
        <v>20</v>
      </c>
      <c r="C59" s="7"/>
      <c r="D59" s="63">
        <f>'Approved Budget'!D59</f>
        <v>0</v>
      </c>
      <c r="E59" s="63">
        <f>'Approved Budget'!E59</f>
        <v>0</v>
      </c>
      <c r="F59" s="87">
        <f>'Approved Budget'!F59</f>
        <v>0</v>
      </c>
      <c r="G59" s="119"/>
      <c r="H59" s="132"/>
      <c r="I59" s="95">
        <f>(F59+G59)-H59</f>
        <v>0</v>
      </c>
    </row>
    <row r="60" spans="1:9" ht="15">
      <c r="A60" s="16"/>
      <c r="B60" s="103" t="s">
        <v>102</v>
      </c>
      <c r="C60" s="7"/>
      <c r="D60" s="82"/>
      <c r="E60" s="82"/>
      <c r="F60" s="82"/>
      <c r="G60" s="94">
        <f>SUM(G61:G62)</f>
        <v>0</v>
      </c>
      <c r="H60" s="129">
        <f>SUM(H61:H62)</f>
        <v>0</v>
      </c>
      <c r="I60" s="124">
        <f>SUM(I61:I62)</f>
        <v>0</v>
      </c>
    </row>
    <row r="61" spans="1:9" ht="12.75">
      <c r="A61" s="16"/>
      <c r="B61" s="1" t="s">
        <v>48</v>
      </c>
      <c r="C61" s="7"/>
      <c r="D61" s="63">
        <f>'Approved Budget'!D61</f>
        <v>0</v>
      </c>
      <c r="E61" s="63">
        <f>'Approved Budget'!E61</f>
        <v>0</v>
      </c>
      <c r="F61" s="87">
        <f>F62+F66</f>
        <v>0</v>
      </c>
      <c r="G61" s="119"/>
      <c r="H61" s="135"/>
      <c r="I61" s="95">
        <f>(F61+G61)-H61</f>
        <v>0</v>
      </c>
    </row>
    <row r="62" spans="2:9" ht="12.75">
      <c r="B62" s="1" t="s">
        <v>49</v>
      </c>
      <c r="C62" s="7"/>
      <c r="D62" s="63">
        <f>'Approved Budget'!D62</f>
        <v>0</v>
      </c>
      <c r="E62" s="63">
        <f>'Approved Budget'!E62</f>
        <v>0</v>
      </c>
      <c r="F62" s="87">
        <f>'Approved Budget'!F62</f>
        <v>0</v>
      </c>
      <c r="G62" s="119"/>
      <c r="H62" s="132"/>
      <c r="I62" s="95">
        <f>(F62+G62)-H62</f>
        <v>0</v>
      </c>
    </row>
    <row r="63" spans="2:9" ht="15">
      <c r="B63" s="103" t="s">
        <v>101</v>
      </c>
      <c r="C63" s="7"/>
      <c r="D63" s="82"/>
      <c r="E63" s="82"/>
      <c r="F63" s="86">
        <f>'Approved Budget'!F63</f>
        <v>0</v>
      </c>
      <c r="G63" s="94">
        <f>SUM(G64:G65)</f>
        <v>0</v>
      </c>
      <c r="H63" s="129">
        <f>SUM(H64:H65)</f>
        <v>0</v>
      </c>
      <c r="I63" s="124">
        <f>SUM(I64:I65)</f>
        <v>0</v>
      </c>
    </row>
    <row r="64" spans="2:9" ht="12.75">
      <c r="B64" s="1" t="s">
        <v>17</v>
      </c>
      <c r="C64" s="7"/>
      <c r="D64" s="63">
        <f>'Approved Budget'!D64</f>
        <v>0</v>
      </c>
      <c r="E64" s="63">
        <f>'Approved Budget'!E64</f>
        <v>0</v>
      </c>
      <c r="F64" s="87">
        <f>'Approved Budget'!F64</f>
        <v>0</v>
      </c>
      <c r="G64" s="119"/>
      <c r="H64" s="132"/>
      <c r="I64" s="95">
        <f>(F64+G64)-H64</f>
        <v>0</v>
      </c>
    </row>
    <row r="65" spans="2:9" ht="12.75">
      <c r="B65" s="1" t="s">
        <v>18</v>
      </c>
      <c r="C65" s="7"/>
      <c r="D65" s="63">
        <f>'Approved Budget'!D65</f>
        <v>0</v>
      </c>
      <c r="E65" s="63">
        <f>'Approved Budget'!E65</f>
        <v>0</v>
      </c>
      <c r="F65" s="87">
        <f>'Approved Budget'!F65</f>
        <v>0</v>
      </c>
      <c r="G65" s="119"/>
      <c r="H65" s="132"/>
      <c r="I65" s="95">
        <f>(F65+G65)-H65</f>
        <v>0</v>
      </c>
    </row>
    <row r="66" spans="1:9" ht="25.5">
      <c r="A66" s="16"/>
      <c r="B66" s="3" t="s">
        <v>114</v>
      </c>
      <c r="C66" s="6"/>
      <c r="D66" s="83" t="s">
        <v>70</v>
      </c>
      <c r="E66" s="111" t="s">
        <v>78</v>
      </c>
      <c r="F66" s="42">
        <f>'Approved Budget'!F66</f>
        <v>0</v>
      </c>
      <c r="G66" s="90">
        <f>G67+G70</f>
        <v>0</v>
      </c>
      <c r="H66" s="131">
        <f>H67+H70</f>
        <v>0</v>
      </c>
      <c r="I66" s="88">
        <f>I67+I70</f>
        <v>0</v>
      </c>
    </row>
    <row r="67" spans="1:9" ht="15">
      <c r="A67" s="16"/>
      <c r="B67" s="103" t="s">
        <v>100</v>
      </c>
      <c r="C67" s="7"/>
      <c r="D67" s="81"/>
      <c r="E67" s="81"/>
      <c r="F67" s="86">
        <f>'Approved Budget'!F67</f>
        <v>0</v>
      </c>
      <c r="G67" s="94">
        <f>SUM(G68:G69)</f>
        <v>0</v>
      </c>
      <c r="H67" s="129">
        <f>SUM(H68:H69)</f>
        <v>0</v>
      </c>
      <c r="I67" s="124">
        <f>SUM(I68:I69)</f>
        <v>0</v>
      </c>
    </row>
    <row r="68" spans="1:9" ht="14.25">
      <c r="A68" s="13"/>
      <c r="B68" s="1" t="s">
        <v>21</v>
      </c>
      <c r="C68" s="7"/>
      <c r="D68" s="63">
        <f>'Approved Budget'!D68</f>
        <v>0</v>
      </c>
      <c r="E68" s="63">
        <f>'Approved Budget'!E68</f>
        <v>0</v>
      </c>
      <c r="F68" s="87">
        <f>'Approved Budget'!F68</f>
        <v>0</v>
      </c>
      <c r="G68" s="119"/>
      <c r="H68" s="134"/>
      <c r="I68" s="95">
        <f>(F68+G68)-H68</f>
        <v>0</v>
      </c>
    </row>
    <row r="69" spans="2:9" ht="12.75">
      <c r="B69" s="1" t="s">
        <v>22</v>
      </c>
      <c r="C69" s="7"/>
      <c r="D69" s="63">
        <f>'Approved Budget'!D69</f>
        <v>0</v>
      </c>
      <c r="E69" s="63">
        <f>'Approved Budget'!E69</f>
        <v>0</v>
      </c>
      <c r="F69" s="87">
        <f>'Approved Budget'!F69</f>
        <v>0</v>
      </c>
      <c r="G69" s="119"/>
      <c r="H69" s="132"/>
      <c r="I69" s="95">
        <f>(F69+G69)-H69</f>
        <v>0</v>
      </c>
    </row>
    <row r="70" spans="1:9" ht="15">
      <c r="A70" s="16"/>
      <c r="B70" s="103" t="s">
        <v>99</v>
      </c>
      <c r="C70" s="7"/>
      <c r="D70" s="82"/>
      <c r="E70" s="82"/>
      <c r="F70" s="86">
        <f>'Approved Budget'!F70</f>
        <v>0</v>
      </c>
      <c r="G70" s="94">
        <f>SUM(G71:G72)</f>
        <v>0</v>
      </c>
      <c r="H70" s="129">
        <f>SUM(H71:H72)</f>
        <v>0</v>
      </c>
      <c r="I70" s="124">
        <f>SUM(I71:I72)</f>
        <v>0</v>
      </c>
    </row>
    <row r="71" spans="1:9" ht="12.75">
      <c r="A71" s="16"/>
      <c r="B71" s="1" t="s">
        <v>21</v>
      </c>
      <c r="C71" s="7"/>
      <c r="D71" s="63">
        <f>'Approved Budget'!D71</f>
        <v>0</v>
      </c>
      <c r="E71" s="63">
        <f>'Approved Budget'!E71</f>
        <v>0</v>
      </c>
      <c r="F71" s="87">
        <f>'Approved Budget'!F71</f>
        <v>0</v>
      </c>
      <c r="G71" s="119"/>
      <c r="H71" s="135"/>
      <c r="I71" s="95">
        <f>(F71+G71)-H71</f>
        <v>0</v>
      </c>
    </row>
    <row r="72" spans="2:9" ht="12.75">
      <c r="B72" s="1" t="s">
        <v>22</v>
      </c>
      <c r="C72" s="7"/>
      <c r="D72" s="63">
        <f>'Approved Budget'!D72</f>
        <v>0</v>
      </c>
      <c r="E72" s="63">
        <f>'Approved Budget'!E72</f>
        <v>0</v>
      </c>
      <c r="F72" s="87">
        <f>'Approved Budget'!F72</f>
        <v>0</v>
      </c>
      <c r="G72" s="119"/>
      <c r="H72" s="132"/>
      <c r="I72" s="95">
        <f>(F72+G72)-H72</f>
        <v>0</v>
      </c>
    </row>
    <row r="73" spans="1:9" ht="12.75">
      <c r="A73" s="16"/>
      <c r="B73" s="10" t="s">
        <v>23</v>
      </c>
      <c r="C73" s="11"/>
      <c r="D73" s="84"/>
      <c r="E73" s="84"/>
      <c r="F73" s="91"/>
      <c r="G73" s="84"/>
      <c r="H73" s="136"/>
      <c r="I73" s="97"/>
    </row>
    <row r="74" spans="1:9" ht="25.5">
      <c r="A74" s="16"/>
      <c r="B74" s="3" t="s">
        <v>115</v>
      </c>
      <c r="C74" s="6"/>
      <c r="D74" s="83" t="s">
        <v>71</v>
      </c>
      <c r="E74" s="111" t="s">
        <v>78</v>
      </c>
      <c r="F74" s="42">
        <f>'Approved Budget'!F74</f>
        <v>0</v>
      </c>
      <c r="G74" s="90">
        <f>SUM(G75:G76)</f>
        <v>0</v>
      </c>
      <c r="H74" s="131">
        <f>SUM(H75:H76)</f>
        <v>0</v>
      </c>
      <c r="I74" s="88">
        <f>SUM(I75:I76)</f>
        <v>0</v>
      </c>
    </row>
    <row r="75" spans="2:9" ht="12.75">
      <c r="B75" s="1" t="s">
        <v>117</v>
      </c>
      <c r="C75" s="7"/>
      <c r="D75" s="63">
        <f>'Approved Budget'!D75</f>
        <v>0</v>
      </c>
      <c r="E75" s="63">
        <f>'Approved Budget'!E75</f>
        <v>0</v>
      </c>
      <c r="F75" s="87">
        <f>'Approved Budget'!F75</f>
        <v>0</v>
      </c>
      <c r="G75" s="119"/>
      <c r="H75" s="132"/>
      <c r="I75" s="95">
        <f>(F75+G75)-H75</f>
        <v>0</v>
      </c>
    </row>
    <row r="76" spans="1:9" ht="14.25">
      <c r="A76" s="13"/>
      <c r="B76" s="1" t="s">
        <v>53</v>
      </c>
      <c r="C76" s="7"/>
      <c r="D76" s="63">
        <f>'Approved Budget'!D76</f>
        <v>0</v>
      </c>
      <c r="E76" s="63">
        <f>'Approved Budget'!E76</f>
        <v>0</v>
      </c>
      <c r="F76" s="87">
        <f>'Approved Budget'!F76</f>
        <v>0</v>
      </c>
      <c r="G76" s="119"/>
      <c r="H76" s="134"/>
      <c r="I76" s="95">
        <f>(F76+G76)-H76</f>
        <v>0</v>
      </c>
    </row>
    <row r="77" spans="2:9" ht="12.75">
      <c r="B77" s="10" t="s">
        <v>24</v>
      </c>
      <c r="C77" s="11"/>
      <c r="D77" s="84"/>
      <c r="E77" s="84"/>
      <c r="F77" s="91"/>
      <c r="G77" s="84"/>
      <c r="H77" s="136"/>
      <c r="I77" s="97"/>
    </row>
    <row r="78" spans="2:9" ht="25.5">
      <c r="B78" s="3" t="s">
        <v>116</v>
      </c>
      <c r="C78" s="6"/>
      <c r="D78" s="83" t="s">
        <v>73</v>
      </c>
      <c r="E78" s="111" t="s">
        <v>78</v>
      </c>
      <c r="F78" s="42">
        <f>'Approved Budget'!F78</f>
        <v>0</v>
      </c>
      <c r="G78" s="90">
        <f>G79+G85+G90</f>
        <v>0</v>
      </c>
      <c r="H78" s="131">
        <f>H79+H85+H90</f>
        <v>0</v>
      </c>
      <c r="I78" s="88">
        <f>I79+I85+I90</f>
        <v>0</v>
      </c>
    </row>
    <row r="79" spans="2:9" ht="15">
      <c r="B79" s="103" t="s">
        <v>98</v>
      </c>
      <c r="C79" s="7"/>
      <c r="D79" s="82"/>
      <c r="E79" s="82"/>
      <c r="F79" s="86">
        <f>'Approved Budget'!F79</f>
        <v>0</v>
      </c>
      <c r="G79" s="94">
        <f>SUM(G80:G84)</f>
        <v>0</v>
      </c>
      <c r="H79" s="129">
        <f>SUM(H80:H84)</f>
        <v>0</v>
      </c>
      <c r="I79" s="124">
        <f>SUM(I80:I84)</f>
        <v>0</v>
      </c>
    </row>
    <row r="80" spans="1:9" ht="14.25">
      <c r="A80" s="13"/>
      <c r="B80" s="1" t="s">
        <v>25</v>
      </c>
      <c r="C80" s="7"/>
      <c r="D80" s="63">
        <f>'Approved Budget'!D80</f>
        <v>0</v>
      </c>
      <c r="E80" s="63">
        <f>'Approved Budget'!E80</f>
        <v>0</v>
      </c>
      <c r="F80" s="87">
        <f>'Approved Budget'!F80</f>
        <v>0</v>
      </c>
      <c r="G80" s="119"/>
      <c r="H80" s="134"/>
      <c r="I80" s="95">
        <f>(F80+G80)-H80</f>
        <v>0</v>
      </c>
    </row>
    <row r="81" spans="2:9" ht="12.75">
      <c r="B81" s="1" t="s">
        <v>26</v>
      </c>
      <c r="C81" s="7"/>
      <c r="D81" s="63">
        <f>'Approved Budget'!D81</f>
        <v>0</v>
      </c>
      <c r="E81" s="63">
        <f>'Approved Budget'!E81</f>
        <v>0</v>
      </c>
      <c r="F81" s="87">
        <f>'Approved Budget'!F81</f>
        <v>0</v>
      </c>
      <c r="G81" s="119"/>
      <c r="H81" s="132"/>
      <c r="I81" s="95">
        <f>(F81+G81)-H81</f>
        <v>0</v>
      </c>
    </row>
    <row r="82" spans="2:9" ht="12.75">
      <c r="B82" s="1" t="s">
        <v>27</v>
      </c>
      <c r="C82" s="7"/>
      <c r="D82" s="63">
        <f>'Approved Budget'!D82</f>
        <v>0</v>
      </c>
      <c r="E82" s="63">
        <f>'Approved Budget'!E82</f>
        <v>0</v>
      </c>
      <c r="F82" s="87">
        <f>'Approved Budget'!F82</f>
        <v>0</v>
      </c>
      <c r="G82" s="119"/>
      <c r="H82" s="132"/>
      <c r="I82" s="95">
        <f>(F82+G82)-H82</f>
        <v>0</v>
      </c>
    </row>
    <row r="83" spans="2:9" ht="12.75">
      <c r="B83" s="1" t="s">
        <v>28</v>
      </c>
      <c r="C83" s="7"/>
      <c r="D83" s="63">
        <f>'Approved Budget'!D83</f>
        <v>0</v>
      </c>
      <c r="E83" s="63">
        <f>'Approved Budget'!E83</f>
        <v>0</v>
      </c>
      <c r="F83" s="87">
        <f>'Approved Budget'!F83</f>
        <v>0</v>
      </c>
      <c r="G83" s="119"/>
      <c r="H83" s="132"/>
      <c r="I83" s="95">
        <f>(F83+G83)-H83</f>
        <v>0</v>
      </c>
    </row>
    <row r="84" spans="2:9" ht="12.75">
      <c r="B84" s="1" t="s">
        <v>3</v>
      </c>
      <c r="C84" s="7"/>
      <c r="D84" s="63">
        <f>'Approved Budget'!D84</f>
        <v>0</v>
      </c>
      <c r="E84" s="63">
        <f>'Approved Budget'!E84</f>
        <v>0</v>
      </c>
      <c r="F84" s="87">
        <f>'Approved Budget'!F84</f>
        <v>0</v>
      </c>
      <c r="G84" s="119"/>
      <c r="H84" s="132"/>
      <c r="I84" s="95">
        <f>(F84+G84)-H84</f>
        <v>0</v>
      </c>
    </row>
    <row r="85" spans="2:9" ht="15">
      <c r="B85" s="103" t="s">
        <v>97</v>
      </c>
      <c r="C85" s="7"/>
      <c r="D85" s="82"/>
      <c r="E85" s="82"/>
      <c r="F85" s="86">
        <f>'Approved Budget'!F85</f>
        <v>0</v>
      </c>
      <c r="G85" s="94">
        <f>SUM(G86:G89)</f>
        <v>0</v>
      </c>
      <c r="H85" s="129">
        <f>SUM(H86:H89)</f>
        <v>0</v>
      </c>
      <c r="I85" s="124">
        <f>SUM(I86:I89)</f>
        <v>0</v>
      </c>
    </row>
    <row r="86" spans="2:9" ht="12.75">
      <c r="B86" s="1" t="s">
        <v>30</v>
      </c>
      <c r="C86" s="8"/>
      <c r="D86" s="63">
        <f>'Approved Budget'!D86</f>
        <v>0</v>
      </c>
      <c r="E86" s="63">
        <f>'Approved Budget'!E86</f>
        <v>0</v>
      </c>
      <c r="F86" s="87">
        <f>F87+F91</f>
        <v>0</v>
      </c>
      <c r="G86" s="119"/>
      <c r="H86" s="132"/>
      <c r="I86" s="95">
        <f>(F86+G86)-H86</f>
        <v>0</v>
      </c>
    </row>
    <row r="87" spans="2:9" ht="12.75">
      <c r="B87" s="1" t="s">
        <v>59</v>
      </c>
      <c r="C87" s="8"/>
      <c r="D87" s="63">
        <f>'Approved Budget'!D87</f>
        <v>0</v>
      </c>
      <c r="E87" s="63">
        <f>'Approved Budget'!E87</f>
        <v>0</v>
      </c>
      <c r="F87" s="87">
        <f>'Approved Budget'!F87</f>
        <v>0</v>
      </c>
      <c r="G87" s="119"/>
      <c r="H87" s="132"/>
      <c r="I87" s="95">
        <f>(F87+G87)-H87</f>
        <v>0</v>
      </c>
    </row>
    <row r="88" spans="2:9" ht="12.75">
      <c r="B88" s="1" t="s">
        <v>60</v>
      </c>
      <c r="C88" s="8"/>
      <c r="D88" s="63">
        <f>'Approved Budget'!D88</f>
        <v>0</v>
      </c>
      <c r="E88" s="63">
        <f>'Approved Budget'!E88</f>
        <v>0</v>
      </c>
      <c r="F88" s="87">
        <f>'Approved Budget'!F88</f>
        <v>0</v>
      </c>
      <c r="G88" s="119"/>
      <c r="H88" s="132"/>
      <c r="I88" s="95">
        <f>(F88+G88)-H88</f>
        <v>0</v>
      </c>
    </row>
    <row r="89" spans="2:9" ht="12.75">
      <c r="B89" s="1" t="s">
        <v>57</v>
      </c>
      <c r="C89" s="8"/>
      <c r="D89" s="63">
        <f>'Approved Budget'!D89</f>
        <v>0</v>
      </c>
      <c r="E89" s="63">
        <f>'Approved Budget'!E89</f>
        <v>0</v>
      </c>
      <c r="F89" s="87">
        <f>'Approved Budget'!F89</f>
        <v>0</v>
      </c>
      <c r="G89" s="119"/>
      <c r="H89" s="132"/>
      <c r="I89" s="95">
        <f>(F89+G89)-H89</f>
        <v>0</v>
      </c>
    </row>
    <row r="90" spans="2:9" ht="15">
      <c r="B90" s="103" t="s">
        <v>96</v>
      </c>
      <c r="C90" s="7"/>
      <c r="D90" s="82"/>
      <c r="E90" s="82"/>
      <c r="F90" s="86">
        <f>'Approved Budget'!F90</f>
        <v>0</v>
      </c>
      <c r="G90" s="94">
        <f>SUM(G91)</f>
        <v>0</v>
      </c>
      <c r="H90" s="129">
        <f>SUM(H91)</f>
        <v>0</v>
      </c>
      <c r="I90" s="124">
        <f>SUM(I91)</f>
        <v>0</v>
      </c>
    </row>
    <row r="91" spans="2:9" ht="12.75">
      <c r="B91" s="1" t="s">
        <v>29</v>
      </c>
      <c r="C91" s="8"/>
      <c r="D91" s="63">
        <f>'Approved Budget'!D91</f>
        <v>0</v>
      </c>
      <c r="E91" s="63">
        <f>'Approved Budget'!E91</f>
        <v>0</v>
      </c>
      <c r="F91" s="87">
        <f>'Approved Budget'!F91</f>
        <v>0</v>
      </c>
      <c r="G91" s="119"/>
      <c r="H91" s="132"/>
      <c r="I91" s="95">
        <f>(F91+G91)-H91</f>
        <v>0</v>
      </c>
    </row>
    <row r="92" spans="2:9" ht="12.75">
      <c r="B92" s="46" t="s">
        <v>74</v>
      </c>
      <c r="C92" s="47"/>
      <c r="D92" s="61"/>
      <c r="E92" s="68"/>
      <c r="F92" s="189">
        <f>'Approved Budget'!F92</f>
        <v>0</v>
      </c>
      <c r="G92" s="98">
        <f>SUM(G94:G95)</f>
        <v>0</v>
      </c>
      <c r="H92" s="137">
        <f>SUM(H94:H95)</f>
        <v>0</v>
      </c>
      <c r="I92" s="126">
        <f>SUM(I94:I95)</f>
        <v>0</v>
      </c>
    </row>
    <row r="93" spans="2:9" ht="12.75">
      <c r="B93" s="48" t="s">
        <v>95</v>
      </c>
      <c r="C93" s="49" t="s">
        <v>76</v>
      </c>
      <c r="D93" s="62">
        <f>IF(C3*0.1&lt;75000,C3*0.1,75000)</f>
        <v>0</v>
      </c>
      <c r="E93" s="69"/>
      <c r="F93" s="56"/>
      <c r="G93" s="118"/>
      <c r="H93" s="138"/>
      <c r="I93" s="99"/>
    </row>
    <row r="94" spans="2:9" ht="12.75">
      <c r="B94" s="50" t="s">
        <v>54</v>
      </c>
      <c r="C94" s="51"/>
      <c r="D94" s="63">
        <f>'Approved Budget'!D94</f>
        <v>0</v>
      </c>
      <c r="E94" s="63">
        <f>'Approved Budget'!E94</f>
        <v>0</v>
      </c>
      <c r="F94" s="87">
        <f>'Approved Budget'!F94</f>
        <v>0</v>
      </c>
      <c r="G94" s="119"/>
      <c r="H94" s="132"/>
      <c r="I94" s="95">
        <f>(F94+G94)-H94</f>
        <v>0</v>
      </c>
    </row>
    <row r="95" spans="1:9" ht="15" thickBot="1">
      <c r="A95" s="13"/>
      <c r="B95" s="50" t="s">
        <v>55</v>
      </c>
      <c r="C95" s="51"/>
      <c r="D95" s="63">
        <f>'Approved Budget'!D95</f>
        <v>0</v>
      </c>
      <c r="E95" s="63">
        <f>'Approved Budget'!E95</f>
        <v>0</v>
      </c>
      <c r="F95" s="87">
        <f>'Approved Budget'!F95</f>
        <v>0</v>
      </c>
      <c r="G95" s="119"/>
      <c r="H95" s="134"/>
      <c r="I95" s="95">
        <f>(F95+G95)-H95</f>
        <v>0</v>
      </c>
    </row>
    <row r="96" spans="2:9" ht="12.75">
      <c r="B96" s="176" t="s">
        <v>126</v>
      </c>
      <c r="C96" s="177"/>
      <c r="D96" s="178"/>
      <c r="E96" s="179"/>
      <c r="F96" s="190">
        <f>C4</f>
        <v>0</v>
      </c>
      <c r="G96" s="180"/>
      <c r="H96" s="181">
        <f>SUM(H97)</f>
        <v>0</v>
      </c>
      <c r="I96" s="182">
        <f>SUM(I97)</f>
        <v>0</v>
      </c>
    </row>
    <row r="97" spans="1:9" ht="13.5" thickBot="1">
      <c r="A97" s="17"/>
      <c r="B97" s="183" t="s">
        <v>120</v>
      </c>
      <c r="C97" s="184"/>
      <c r="D97" s="185"/>
      <c r="E97" s="186"/>
      <c r="F97" s="187"/>
      <c r="G97" s="188"/>
      <c r="H97" s="139"/>
      <c r="I97" s="100">
        <f>F96-H96</f>
        <v>0</v>
      </c>
    </row>
    <row r="98" spans="1:8" ht="12.75">
      <c r="A98" s="17"/>
      <c r="H98" s="17" t="s">
        <v>127</v>
      </c>
    </row>
  </sheetData>
  <sheetProtection/>
  <mergeCells count="5">
    <mergeCell ref="G5:G7"/>
    <mergeCell ref="H5:H7"/>
    <mergeCell ref="I5:I7"/>
    <mergeCell ref="G1:J3"/>
    <mergeCell ref="J5:J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8" sqref="D8"/>
    </sheetView>
  </sheetViews>
  <sheetFormatPr defaultColWidth="9.14062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02.28125" style="5" customWidth="1"/>
    <col min="5" max="5" width="20.8515625" style="112" customWidth="1"/>
    <col min="6" max="6" width="19.140625" style="20" customWidth="1"/>
    <col min="7" max="7" width="22.8515625" style="20" customWidth="1"/>
    <col min="8" max="8" width="27.00390625" style="4" customWidth="1"/>
    <col min="9" max="9" width="27.00390625" style="0" customWidth="1"/>
    <col min="10" max="10" width="26.28125" style="0" bestFit="1" customWidth="1"/>
  </cols>
  <sheetData>
    <row r="1" spans="2:10" ht="15">
      <c r="B1" s="72" t="s">
        <v>91</v>
      </c>
      <c r="C1" s="73">
        <f>'Approved Budget'!C3</f>
        <v>0</v>
      </c>
      <c r="D1" s="53" t="s">
        <v>79</v>
      </c>
      <c r="E1" s="104"/>
      <c r="F1" s="142"/>
      <c r="G1" s="204" t="s">
        <v>86</v>
      </c>
      <c r="H1" s="205"/>
      <c r="I1" s="205"/>
      <c r="J1" s="206"/>
    </row>
    <row r="2" spans="2:10" ht="15">
      <c r="B2" s="33" t="s">
        <v>92</v>
      </c>
      <c r="C2" s="71">
        <f>'Approved Budget'!C4</f>
        <v>0</v>
      </c>
      <c r="D2" s="54" t="s">
        <v>118</v>
      </c>
      <c r="E2" s="105"/>
      <c r="F2" s="143"/>
      <c r="G2" s="207"/>
      <c r="H2" s="208"/>
      <c r="I2" s="208"/>
      <c r="J2" s="209"/>
    </row>
    <row r="3" spans="2:10" ht="13.5" thickBot="1">
      <c r="B3" s="33" t="s">
        <v>81</v>
      </c>
      <c r="C3" s="70">
        <f>'Approved Budget'!C5</f>
        <v>0</v>
      </c>
      <c r="D3" s="21"/>
      <c r="E3" s="106"/>
      <c r="F3" s="144"/>
      <c r="G3" s="210"/>
      <c r="H3" s="211"/>
      <c r="I3" s="211"/>
      <c r="J3" s="212"/>
    </row>
    <row r="4" spans="2:10" ht="12.75">
      <c r="B4" s="33" t="s">
        <v>82</v>
      </c>
      <c r="C4" s="92">
        <f>C3*0.125</f>
        <v>0</v>
      </c>
      <c r="D4" s="22"/>
      <c r="E4" s="107"/>
      <c r="F4" s="115"/>
      <c r="G4" s="150" t="s">
        <v>122</v>
      </c>
      <c r="H4" s="140" t="s">
        <v>123</v>
      </c>
      <c r="I4" s="121" t="s">
        <v>124</v>
      </c>
      <c r="J4" s="127" t="s">
        <v>129</v>
      </c>
    </row>
    <row r="5" spans="2:10" ht="12.75">
      <c r="B5" s="33" t="s">
        <v>84</v>
      </c>
      <c r="C5" s="152">
        <f>'Approved Budget'!C7</f>
        <v>0</v>
      </c>
      <c r="D5" s="23"/>
      <c r="E5" s="108"/>
      <c r="F5" s="9"/>
      <c r="G5" s="198" t="s">
        <v>130</v>
      </c>
      <c r="H5" s="200" t="s">
        <v>131</v>
      </c>
      <c r="I5" s="202" t="s">
        <v>125</v>
      </c>
      <c r="J5" s="202" t="s">
        <v>128</v>
      </c>
    </row>
    <row r="6" spans="2:10" ht="12.75">
      <c r="B6" s="33" t="s">
        <v>83</v>
      </c>
      <c r="C6" s="74">
        <f>C3*0.1</f>
        <v>0</v>
      </c>
      <c r="D6" s="28"/>
      <c r="E6" s="109"/>
      <c r="F6" s="116"/>
      <c r="G6" s="198"/>
      <c r="H6" s="200"/>
      <c r="I6" s="202"/>
      <c r="J6" s="202"/>
    </row>
    <row r="7" spans="2:10" ht="28.5" customHeight="1" thickBot="1">
      <c r="B7" s="33" t="s">
        <v>90</v>
      </c>
      <c r="C7" s="93" t="e">
        <f>H96/C3</f>
        <v>#DIV/0!</v>
      </c>
      <c r="D7" s="21"/>
      <c r="E7" s="110"/>
      <c r="F7" s="145"/>
      <c r="G7" s="199"/>
      <c r="H7" s="201"/>
      <c r="I7" s="203"/>
      <c r="J7" s="203"/>
    </row>
    <row r="8" spans="2:10" ht="21" thickBot="1">
      <c r="B8" s="75"/>
      <c r="C8" s="76"/>
      <c r="D8" s="77"/>
      <c r="E8" s="120"/>
      <c r="F8" s="148"/>
      <c r="G8" s="122" t="e">
        <f>(G9+G92)/C3</f>
        <v>#DIV/0!</v>
      </c>
      <c r="H8" s="123">
        <f>H9+H92</f>
        <v>0</v>
      </c>
      <c r="I8" s="89">
        <f>C3-H8</f>
        <v>0</v>
      </c>
      <c r="J8" s="149">
        <f>J9-I97</f>
        <v>0</v>
      </c>
    </row>
    <row r="9" spans="2:10" ht="13.5" thickBot="1">
      <c r="B9" s="10" t="s">
        <v>121</v>
      </c>
      <c r="C9" s="11"/>
      <c r="D9" s="25"/>
      <c r="E9" s="25"/>
      <c r="F9" s="146">
        <f>SUM(F10,F36,F47,F53,F66,F74,F78)</f>
        <v>0</v>
      </c>
      <c r="G9" s="147">
        <f>SUM(G10,G36,G47,G53,G66,G74,G78)</f>
        <v>0</v>
      </c>
      <c r="H9" s="147">
        <f>SUM(H10,H36,H47,H53,H66,H74,H78)</f>
        <v>0</v>
      </c>
      <c r="I9" s="79">
        <f>SUM(I10,I36,I47,I53,I66,I74,I78)</f>
        <v>0</v>
      </c>
      <c r="J9" s="141">
        <f>C4</f>
        <v>0</v>
      </c>
    </row>
    <row r="10" spans="1:10" ht="25.5">
      <c r="A10" s="13"/>
      <c r="B10" s="3" t="s">
        <v>110</v>
      </c>
      <c r="C10" s="6"/>
      <c r="D10" s="85" t="s">
        <v>67</v>
      </c>
      <c r="E10" s="111" t="s">
        <v>78</v>
      </c>
      <c r="F10" s="117">
        <f>F11+F15+F19+F23+F28+F31</f>
        <v>0</v>
      </c>
      <c r="G10" s="117">
        <f>G11+G15+G19+G23+G28+G31</f>
        <v>0</v>
      </c>
      <c r="H10" s="128">
        <f>H11+H15+H19+H23+H28+H31</f>
        <v>0</v>
      </c>
      <c r="I10" s="80">
        <f>I11+I15+I19+I23+I28</f>
        <v>0</v>
      </c>
      <c r="J10" s="78"/>
    </row>
    <row r="11" spans="2:10" ht="15">
      <c r="B11" s="101" t="s">
        <v>93</v>
      </c>
      <c r="C11" s="29"/>
      <c r="D11" s="82"/>
      <c r="E11" s="82"/>
      <c r="F11" s="124">
        <f>SUM(F12:F14)</f>
        <v>0</v>
      </c>
      <c r="G11" s="94">
        <f>SUM(G12:G14)</f>
        <v>0</v>
      </c>
      <c r="H11" s="129">
        <f>SUM(H12:H14)</f>
        <v>0</v>
      </c>
      <c r="I11" s="124">
        <f>SUM(I12:I14)</f>
        <v>0</v>
      </c>
      <c r="J11" s="78"/>
    </row>
    <row r="12" spans="2:9" ht="12.75">
      <c r="B12" s="2" t="s">
        <v>62</v>
      </c>
      <c r="C12" s="7"/>
      <c r="D12" s="63">
        <f>'Reporting-Q1'!D12</f>
        <v>0</v>
      </c>
      <c r="E12" s="63">
        <f>'Reporting-Q1'!E12</f>
        <v>0</v>
      </c>
      <c r="F12" s="87">
        <f>'Reporting-Q1'!F12+'Reporting-Q1'!G12</f>
        <v>0</v>
      </c>
      <c r="G12" s="119"/>
      <c r="H12" s="130"/>
      <c r="I12" s="95">
        <f>(F12+G12)-('Reporting-Q1'!H12+'Reporting-Q2'!H12)</f>
        <v>0</v>
      </c>
    </row>
    <row r="13" spans="2:9" ht="12.75">
      <c r="B13" s="2" t="s">
        <v>63</v>
      </c>
      <c r="C13" s="7"/>
      <c r="D13" s="63">
        <f>'Reporting-Q1'!D13</f>
        <v>0</v>
      </c>
      <c r="E13" s="63">
        <f>'Reporting-Q1'!E13</f>
        <v>0</v>
      </c>
      <c r="F13" s="87">
        <f>'Reporting-Q1'!F13+'Reporting-Q1'!G13</f>
        <v>0</v>
      </c>
      <c r="G13" s="119"/>
      <c r="H13" s="130"/>
      <c r="I13" s="95">
        <f>(F13+G13)-('Reporting-Q1'!H13+'Reporting-Q2'!H13)</f>
        <v>0</v>
      </c>
    </row>
    <row r="14" spans="2:9" ht="12.75">
      <c r="B14" s="2" t="s">
        <v>3</v>
      </c>
      <c r="C14" s="7"/>
      <c r="D14" s="63">
        <f>'Reporting-Q1'!D14</f>
        <v>0</v>
      </c>
      <c r="E14" s="63">
        <f>'Reporting-Q1'!E14</f>
        <v>0</v>
      </c>
      <c r="F14" s="87">
        <f>'Reporting-Q1'!F14+'Reporting-Q1'!G14</f>
        <v>0</v>
      </c>
      <c r="G14" s="119"/>
      <c r="H14" s="130"/>
      <c r="I14" s="95">
        <f>(F14+G14)-('Reporting-Q1'!H14+'Reporting-Q2'!H14)</f>
        <v>0</v>
      </c>
    </row>
    <row r="15" spans="2:9" ht="15">
      <c r="B15" s="101" t="s">
        <v>94</v>
      </c>
      <c r="C15" s="30"/>
      <c r="D15" s="81"/>
      <c r="E15" s="82"/>
      <c r="F15" s="124">
        <f>SUM(F16:F18)</f>
        <v>0</v>
      </c>
      <c r="G15" s="94">
        <f>SUM(G16:G18)</f>
        <v>0</v>
      </c>
      <c r="H15" s="129">
        <f>SUM(H16:H18)</f>
        <v>0</v>
      </c>
      <c r="I15" s="124">
        <f>SUM(I16:I18)</f>
        <v>0</v>
      </c>
    </row>
    <row r="16" spans="2:9" ht="12.75">
      <c r="B16" s="2" t="s">
        <v>61</v>
      </c>
      <c r="C16" s="8"/>
      <c r="D16" s="63">
        <f>'Reporting-Q1'!D16</f>
        <v>0</v>
      </c>
      <c r="E16" s="63">
        <f>'Reporting-Q1'!E16</f>
        <v>0</v>
      </c>
      <c r="F16" s="87">
        <f>'Reporting-Q1'!F16+'Reporting-Q1'!G16</f>
        <v>0</v>
      </c>
      <c r="G16" s="119"/>
      <c r="H16" s="130"/>
      <c r="I16" s="95">
        <f>(F16+G16)-('Reporting-Q1'!H16+'Reporting-Q2'!H16)</f>
        <v>0</v>
      </c>
    </row>
    <row r="17" spans="2:9" ht="12.75">
      <c r="B17" s="2" t="s">
        <v>65</v>
      </c>
      <c r="C17" s="8"/>
      <c r="D17" s="63">
        <f>'Reporting-Q1'!D17</f>
        <v>0</v>
      </c>
      <c r="E17" s="63">
        <f>'Reporting-Q1'!E17</f>
        <v>0</v>
      </c>
      <c r="F17" s="87">
        <f>'Reporting-Q1'!F17+'Reporting-Q1'!G17</f>
        <v>0</v>
      </c>
      <c r="G17" s="119"/>
      <c r="H17" s="130"/>
      <c r="I17" s="95">
        <f>(F17+G17)-('Reporting-Q1'!H17+'Reporting-Q2'!H17)</f>
        <v>0</v>
      </c>
    </row>
    <row r="18" spans="2:9" ht="12.75">
      <c r="B18" s="2" t="s">
        <v>64</v>
      </c>
      <c r="C18" s="8"/>
      <c r="D18" s="63">
        <f>'Reporting-Q1'!D18</f>
        <v>0</v>
      </c>
      <c r="E18" s="63">
        <f>'Reporting-Q1'!E18</f>
        <v>0</v>
      </c>
      <c r="F18" s="87">
        <f>'Reporting-Q1'!F18+'Reporting-Q1'!G18</f>
        <v>0</v>
      </c>
      <c r="G18" s="119"/>
      <c r="H18" s="130"/>
      <c r="I18" s="95">
        <f>(F18+G18)-('Reporting-Q1'!H18+'Reporting-Q2'!H18)</f>
        <v>0</v>
      </c>
    </row>
    <row r="19" spans="2:9" ht="15">
      <c r="B19" s="101" t="s">
        <v>109</v>
      </c>
      <c r="C19" s="8"/>
      <c r="D19" s="82"/>
      <c r="E19" s="82"/>
      <c r="F19" s="124">
        <f>SUM(F20:F22)</f>
        <v>0</v>
      </c>
      <c r="G19" s="94">
        <f>SUM(G20:G22)</f>
        <v>0</v>
      </c>
      <c r="H19" s="129">
        <f>SUM(H20:H22)</f>
        <v>0</v>
      </c>
      <c r="I19" s="124">
        <f>SUM(I20:I22)</f>
        <v>0</v>
      </c>
    </row>
    <row r="20" spans="2:9" ht="12.75">
      <c r="B20" s="2" t="s">
        <v>5</v>
      </c>
      <c r="C20" s="8"/>
      <c r="D20" s="63">
        <f>'Reporting-Q1'!D24</f>
        <v>0</v>
      </c>
      <c r="E20" s="63">
        <f>'Reporting-Q1'!E24</f>
        <v>0</v>
      </c>
      <c r="F20" s="87">
        <f>'Reporting-Q1'!F20+'Reporting-Q1'!G20</f>
        <v>0</v>
      </c>
      <c r="G20" s="119"/>
      <c r="H20" s="130"/>
      <c r="I20" s="95">
        <f>(F20+G20)-('Reporting-Q1'!H20+'Reporting-Q2'!H20)</f>
        <v>0</v>
      </c>
    </row>
    <row r="21" spans="2:9" ht="12.75">
      <c r="B21" s="2" t="s">
        <v>58</v>
      </c>
      <c r="C21" s="8"/>
      <c r="D21" s="63">
        <f>'Reporting-Q1'!D25</f>
        <v>0</v>
      </c>
      <c r="E21" s="63">
        <f>'Reporting-Q1'!E25</f>
        <v>0</v>
      </c>
      <c r="F21" s="87">
        <f>'Reporting-Q1'!F21+'Reporting-Q1'!G21</f>
        <v>0</v>
      </c>
      <c r="G21" s="119"/>
      <c r="H21" s="130"/>
      <c r="I21" s="95">
        <f>(F21+G21)-('Reporting-Q1'!H21+'Reporting-Q2'!H21)</f>
        <v>0</v>
      </c>
    </row>
    <row r="22" spans="2:9" ht="12.75">
      <c r="B22" s="2" t="s">
        <v>3</v>
      </c>
      <c r="C22" s="8"/>
      <c r="D22" s="63">
        <f>'Reporting-Q1'!D26</f>
        <v>0</v>
      </c>
      <c r="E22" s="63">
        <f>'Reporting-Q1'!E26</f>
        <v>0</v>
      </c>
      <c r="F22" s="87">
        <f>'Reporting-Q1'!F22+'Reporting-Q1'!G22</f>
        <v>0</v>
      </c>
      <c r="G22" s="119"/>
      <c r="H22" s="130"/>
      <c r="I22" s="95">
        <f>(F22+G22)-('Reporting-Q1'!H22+'Reporting-Q2'!H22)</f>
        <v>0</v>
      </c>
    </row>
    <row r="23" spans="2:9" ht="15">
      <c r="B23" s="102" t="s">
        <v>108</v>
      </c>
      <c r="C23" s="8"/>
      <c r="D23" s="82"/>
      <c r="E23" s="82"/>
      <c r="F23" s="124">
        <f>SUM(F24:F27)</f>
        <v>0</v>
      </c>
      <c r="G23" s="94">
        <f>SUM(G24:G27)</f>
        <v>0</v>
      </c>
      <c r="H23" s="129">
        <f>SUM(H24:H27)</f>
        <v>0</v>
      </c>
      <c r="I23" s="124">
        <f>SUM(I24:I27)</f>
        <v>0</v>
      </c>
    </row>
    <row r="24" spans="2:9" ht="12.75">
      <c r="B24" s="1" t="s">
        <v>13</v>
      </c>
      <c r="C24" s="8"/>
      <c r="D24" s="63">
        <f>'Reporting-Q1'!D24</f>
        <v>0</v>
      </c>
      <c r="E24" s="63">
        <f>'Reporting-Q1'!E24</f>
        <v>0</v>
      </c>
      <c r="F24" s="87">
        <f>'Reporting-Q1'!F24+'Reporting-Q1'!G24</f>
        <v>0</v>
      </c>
      <c r="G24" s="119"/>
      <c r="H24" s="130"/>
      <c r="I24" s="95">
        <f>(F24+G24)-('Reporting-Q1'!H24+'Reporting-Q2'!H24)</f>
        <v>0</v>
      </c>
    </row>
    <row r="25" spans="2:9" ht="12.75">
      <c r="B25" s="1" t="s">
        <v>2</v>
      </c>
      <c r="C25" s="8"/>
      <c r="D25" s="63">
        <f>'Reporting-Q1'!D25</f>
        <v>0</v>
      </c>
      <c r="E25" s="63">
        <f>'Reporting-Q1'!E25</f>
        <v>0</v>
      </c>
      <c r="F25" s="87">
        <f>'Reporting-Q1'!F25+'Reporting-Q1'!G25</f>
        <v>0</v>
      </c>
      <c r="G25" s="119"/>
      <c r="H25" s="130"/>
      <c r="I25" s="95">
        <f>(F25+G25)-('Reporting-Q1'!H25+'Reporting-Q2'!H25)</f>
        <v>0</v>
      </c>
    </row>
    <row r="26" spans="2:9" ht="12.75">
      <c r="B26" s="1" t="s">
        <v>52</v>
      </c>
      <c r="C26" s="8"/>
      <c r="D26" s="63">
        <f>'Reporting-Q1'!D26</f>
        <v>0</v>
      </c>
      <c r="E26" s="63">
        <f>'Reporting-Q1'!E26</f>
        <v>0</v>
      </c>
      <c r="F26" s="87">
        <f>'Reporting-Q1'!F26+'Reporting-Q1'!G26</f>
        <v>0</v>
      </c>
      <c r="G26" s="119"/>
      <c r="H26" s="130"/>
      <c r="I26" s="95">
        <f>(F26+G26)-('Reporting-Q1'!H26+'Reporting-Q2'!H26)</f>
        <v>0</v>
      </c>
    </row>
    <row r="27" spans="2:9" ht="12.75">
      <c r="B27" s="1" t="s">
        <v>3</v>
      </c>
      <c r="C27" s="8"/>
      <c r="D27" s="63">
        <f>'Reporting-Q1'!D27</f>
        <v>0</v>
      </c>
      <c r="E27" s="63">
        <f>'Reporting-Q1'!E27</f>
        <v>0</v>
      </c>
      <c r="F27" s="87">
        <f>'Reporting-Q1'!F27+'Reporting-Q1'!G27</f>
        <v>0</v>
      </c>
      <c r="G27" s="119"/>
      <c r="H27" s="130"/>
      <c r="I27" s="95">
        <f>(F27+G27)-('Reporting-Q1'!H27+'Reporting-Q2'!H27)</f>
        <v>0</v>
      </c>
    </row>
    <row r="28" spans="2:9" ht="15">
      <c r="B28" s="102" t="s">
        <v>107</v>
      </c>
      <c r="C28" s="8"/>
      <c r="D28" s="82"/>
      <c r="E28" s="82"/>
      <c r="F28" s="124">
        <f>SUM(F29:F30)</f>
        <v>0</v>
      </c>
      <c r="G28" s="94">
        <f>SUM(G29:G30)</f>
        <v>0</v>
      </c>
      <c r="H28" s="129">
        <f>SUM(H29:H30)</f>
        <v>0</v>
      </c>
      <c r="I28" s="124">
        <f>SUM(I29:I30)</f>
        <v>0</v>
      </c>
    </row>
    <row r="29" spans="2:9" ht="12.75">
      <c r="B29" s="2" t="s">
        <v>4</v>
      </c>
      <c r="C29" s="30"/>
      <c r="D29" s="63">
        <f>'Reporting-Q1'!D29</f>
        <v>0</v>
      </c>
      <c r="E29" s="63">
        <f>'Reporting-Q1'!E29</f>
        <v>0</v>
      </c>
      <c r="F29" s="87">
        <f>'Reporting-Q1'!F29+'Reporting-Q1'!G29</f>
        <v>0</v>
      </c>
      <c r="G29" s="119"/>
      <c r="H29" s="130"/>
      <c r="I29" s="95">
        <f>(F29+G29)-('Reporting-Q1'!H29+'Reporting-Q2'!H29)</f>
        <v>0</v>
      </c>
    </row>
    <row r="30" spans="2:9" ht="12.75">
      <c r="B30" s="2" t="s">
        <v>3</v>
      </c>
      <c r="C30" s="30"/>
      <c r="D30" s="63">
        <f>'Reporting-Q1'!D30</f>
        <v>0</v>
      </c>
      <c r="E30" s="63">
        <f>'Reporting-Q1'!E30</f>
        <v>0</v>
      </c>
      <c r="F30" s="87">
        <f>'Reporting-Q1'!F30+'Reporting-Q1'!G30</f>
        <v>0</v>
      </c>
      <c r="G30" s="119"/>
      <c r="H30" s="130"/>
      <c r="I30" s="95">
        <f>(F30+G30)-('Reporting-Q1'!H30+'Reporting-Q2'!H30)</f>
        <v>0</v>
      </c>
    </row>
    <row r="31" spans="2:9" ht="15">
      <c r="B31" s="103" t="s">
        <v>119</v>
      </c>
      <c r="C31" s="30"/>
      <c r="D31" s="82"/>
      <c r="E31" s="82"/>
      <c r="F31" s="124">
        <f>SUM(F32:F35)</f>
        <v>0</v>
      </c>
      <c r="G31" s="94">
        <f>SUM(G32:G35)</f>
        <v>0</v>
      </c>
      <c r="H31" s="129">
        <f>SUM(H32:H35)</f>
        <v>0</v>
      </c>
      <c r="I31" s="124">
        <f>SUM(I32:I35)</f>
        <v>0</v>
      </c>
    </row>
    <row r="32" spans="2:9" ht="12.75">
      <c r="B32" s="1" t="s">
        <v>9</v>
      </c>
      <c r="C32" s="8"/>
      <c r="D32" s="63">
        <f>'Reporting-Q1'!D32</f>
        <v>0</v>
      </c>
      <c r="E32" s="63">
        <f>'Reporting-Q1'!E32</f>
        <v>0</v>
      </c>
      <c r="F32" s="87">
        <f>'Reporting-Q1'!F32+'Reporting-Q1'!G32</f>
        <v>0</v>
      </c>
      <c r="G32" s="119"/>
      <c r="H32" s="130"/>
      <c r="I32" s="95">
        <f>(F32+G32)-('Reporting-Q1'!H32+'Reporting-Q2'!H32)</f>
        <v>0</v>
      </c>
    </row>
    <row r="33" spans="2:9" ht="12.75">
      <c r="B33" s="1" t="s">
        <v>56</v>
      </c>
      <c r="C33" s="8"/>
      <c r="D33" s="63">
        <f>'Reporting-Q1'!D33</f>
        <v>0</v>
      </c>
      <c r="E33" s="63">
        <f>'Reporting-Q1'!E33</f>
        <v>0</v>
      </c>
      <c r="F33" s="87">
        <f>'Reporting-Q1'!F33+'Reporting-Q1'!G33</f>
        <v>0</v>
      </c>
      <c r="G33" s="119"/>
      <c r="H33" s="130"/>
      <c r="I33" s="95">
        <f>(F33+G33)-('Reporting-Q1'!H33+'Reporting-Q2'!H33)</f>
        <v>0</v>
      </c>
    </row>
    <row r="34" spans="2:9" ht="12.75">
      <c r="B34" s="2" t="s">
        <v>8</v>
      </c>
      <c r="C34" s="7"/>
      <c r="D34" s="63">
        <f>'Reporting-Q1'!D34</f>
        <v>0</v>
      </c>
      <c r="E34" s="63">
        <f>'Reporting-Q1'!E34</f>
        <v>0</v>
      </c>
      <c r="F34" s="87">
        <f>'Reporting-Q1'!F34+'Reporting-Q1'!G34</f>
        <v>0</v>
      </c>
      <c r="G34" s="119"/>
      <c r="H34" s="130"/>
      <c r="I34" s="95">
        <f>(F34+G34)-('Reporting-Q1'!H34+'Reporting-Q2'!H34)</f>
        <v>0</v>
      </c>
    </row>
    <row r="35" spans="2:9" ht="12.75">
      <c r="B35" s="2" t="s">
        <v>3</v>
      </c>
      <c r="C35" s="30"/>
      <c r="D35" s="63">
        <f>'Reporting-Q1'!D35</f>
        <v>0</v>
      </c>
      <c r="E35" s="63">
        <f>'Reporting-Q1'!E35</f>
        <v>0</v>
      </c>
      <c r="F35" s="87">
        <f>'Reporting-Q1'!F35+'Reporting-Q1'!G35</f>
        <v>0</v>
      </c>
      <c r="G35" s="119"/>
      <c r="H35" s="130"/>
      <c r="I35" s="95">
        <f>(F35+G35)-('Reporting-Q1'!H35+'Reporting-Q2'!H35)</f>
        <v>0</v>
      </c>
    </row>
    <row r="36" spans="2:9" ht="25.5">
      <c r="B36" s="3" t="s">
        <v>111</v>
      </c>
      <c r="C36" s="6"/>
      <c r="D36" s="83" t="s">
        <v>68</v>
      </c>
      <c r="E36" s="111" t="s">
        <v>78</v>
      </c>
      <c r="F36" s="88">
        <f>F37+F41</f>
        <v>0</v>
      </c>
      <c r="G36" s="90">
        <f>G37+G41</f>
        <v>0</v>
      </c>
      <c r="H36" s="131">
        <f>H37+H41</f>
        <v>0</v>
      </c>
      <c r="I36" s="88">
        <f>I37+I41</f>
        <v>0</v>
      </c>
    </row>
    <row r="37" spans="1:9" ht="15">
      <c r="A37" s="13"/>
      <c r="B37" s="103" t="s">
        <v>106</v>
      </c>
      <c r="C37" s="7"/>
      <c r="D37" s="82"/>
      <c r="E37" s="82"/>
      <c r="F37" s="124">
        <f>SUM(F38:F40)</f>
        <v>0</v>
      </c>
      <c r="G37" s="94">
        <f>SUM(G38:G40)</f>
        <v>0</v>
      </c>
      <c r="H37" s="129">
        <f>SUM(H38:H40)</f>
        <v>0</v>
      </c>
      <c r="I37" s="124">
        <f>SUM(I38:I40)</f>
        <v>0</v>
      </c>
    </row>
    <row r="38" spans="2:9" ht="12.75">
      <c r="B38" s="1" t="s">
        <v>44</v>
      </c>
      <c r="C38" s="7"/>
      <c r="D38" s="63">
        <f>'Reporting-Q1'!D38</f>
        <v>0</v>
      </c>
      <c r="E38" s="63">
        <f>'Reporting-Q1'!E38</f>
        <v>0</v>
      </c>
      <c r="F38" s="87">
        <f>'Reporting-Q1'!F38+'Reporting-Q1'!G38</f>
        <v>0</v>
      </c>
      <c r="G38" s="119"/>
      <c r="H38" s="132"/>
      <c r="I38" s="95">
        <f>(F38+G38)-('Reporting-Q1'!H38+'Reporting-Q2'!H38)</f>
        <v>0</v>
      </c>
    </row>
    <row r="39" spans="2:9" ht="12.75">
      <c r="B39" s="1" t="s">
        <v>6</v>
      </c>
      <c r="C39" s="7"/>
      <c r="D39" s="63">
        <f>'Reporting-Q1'!D39</f>
        <v>0</v>
      </c>
      <c r="E39" s="63">
        <f>'Reporting-Q1'!E39</f>
        <v>0</v>
      </c>
      <c r="F39" s="87">
        <f>'Reporting-Q1'!F39+'Reporting-Q1'!G39</f>
        <v>0</v>
      </c>
      <c r="G39" s="119"/>
      <c r="H39" s="132"/>
      <c r="I39" s="95">
        <f>(F39+G39)-('Reporting-Q1'!H39+'Reporting-Q2'!H39)</f>
        <v>0</v>
      </c>
    </row>
    <row r="40" spans="2:9" ht="12.75">
      <c r="B40" s="1" t="s">
        <v>3</v>
      </c>
      <c r="C40" s="7"/>
      <c r="D40" s="63">
        <f>'Reporting-Q1'!D40</f>
        <v>0</v>
      </c>
      <c r="E40" s="63">
        <f>'Reporting-Q1'!E40</f>
        <v>0</v>
      </c>
      <c r="F40" s="87">
        <f>'Reporting-Q1'!F40+'Reporting-Q1'!G40</f>
        <v>0</v>
      </c>
      <c r="G40" s="119"/>
      <c r="H40" s="132"/>
      <c r="I40" s="95">
        <f>(F40+G40)-('Reporting-Q1'!H40+'Reporting-Q2'!H40)</f>
        <v>0</v>
      </c>
    </row>
    <row r="41" spans="2:9" ht="15">
      <c r="B41" s="103" t="s">
        <v>105</v>
      </c>
      <c r="C41" s="7"/>
      <c r="D41" s="82"/>
      <c r="E41" s="82"/>
      <c r="F41" s="124">
        <f>SUM(F42:F46)</f>
        <v>0</v>
      </c>
      <c r="G41" s="94">
        <f>SUM(G42:G46)</f>
        <v>0</v>
      </c>
      <c r="H41" s="129">
        <f>SUM(H42:H46)</f>
        <v>0</v>
      </c>
      <c r="I41" s="124">
        <f>SUM(I42:I46)</f>
        <v>0</v>
      </c>
    </row>
    <row r="42" spans="2:9" ht="12.75">
      <c r="B42" s="1" t="s">
        <v>7</v>
      </c>
      <c r="C42" s="7"/>
      <c r="D42" s="63">
        <f>'Reporting-Q1'!D42</f>
        <v>0</v>
      </c>
      <c r="E42" s="63">
        <f>'Reporting-Q1'!E42</f>
        <v>0</v>
      </c>
      <c r="F42" s="87">
        <f>'Reporting-Q1'!F42+'Reporting-Q1'!G42</f>
        <v>0</v>
      </c>
      <c r="G42" s="119"/>
      <c r="H42" s="132"/>
      <c r="I42" s="95">
        <f>(F42+G42)-('Reporting-Q1'!H42+'Reporting-Q2'!H42)</f>
        <v>0</v>
      </c>
    </row>
    <row r="43" spans="2:9" ht="12.75">
      <c r="B43" s="1" t="s">
        <v>10</v>
      </c>
      <c r="C43" s="7"/>
      <c r="D43" s="63">
        <f>'Reporting-Q1'!D43</f>
        <v>0</v>
      </c>
      <c r="E43" s="63">
        <f>'Reporting-Q1'!E43</f>
        <v>0</v>
      </c>
      <c r="F43" s="87">
        <f>'Reporting-Q1'!F43+'Reporting-Q1'!G43</f>
        <v>0</v>
      </c>
      <c r="G43" s="119"/>
      <c r="H43" s="132"/>
      <c r="I43" s="95">
        <f>(F43+G43)-('Reporting-Q1'!H43+'Reporting-Q2'!H43)</f>
        <v>0</v>
      </c>
    </row>
    <row r="44" spans="2:9" ht="12.75">
      <c r="B44" s="1" t="s">
        <v>11</v>
      </c>
      <c r="C44" s="7"/>
      <c r="D44" s="63">
        <f>'Reporting-Q1'!D44</f>
        <v>0</v>
      </c>
      <c r="E44" s="63">
        <f>'Reporting-Q1'!E44</f>
        <v>0</v>
      </c>
      <c r="F44" s="87">
        <f>'Reporting-Q1'!F44+'Reporting-Q1'!G44</f>
        <v>0</v>
      </c>
      <c r="G44" s="119"/>
      <c r="H44" s="132"/>
      <c r="I44" s="95">
        <f>(F44+G44)-('Reporting-Q1'!H44+'Reporting-Q2'!H44)</f>
        <v>0</v>
      </c>
    </row>
    <row r="45" spans="2:9" ht="12.75">
      <c r="B45" s="1" t="s">
        <v>12</v>
      </c>
      <c r="C45" s="7"/>
      <c r="D45" s="63">
        <f>'Reporting-Q1'!D45</f>
        <v>0</v>
      </c>
      <c r="E45" s="63">
        <f>'Reporting-Q1'!E45</f>
        <v>0</v>
      </c>
      <c r="F45" s="87">
        <f>'Reporting-Q1'!F45+'Reporting-Q1'!G45</f>
        <v>0</v>
      </c>
      <c r="G45" s="119"/>
      <c r="H45" s="132"/>
      <c r="I45" s="95">
        <f>(F45+G45)-('Reporting-Q1'!H45+'Reporting-Q2'!H45)</f>
        <v>0</v>
      </c>
    </row>
    <row r="46" spans="2:9" ht="12.75">
      <c r="B46" s="1" t="s">
        <v>3</v>
      </c>
      <c r="C46" s="7"/>
      <c r="D46" s="63">
        <f>'Reporting-Q1'!D46</f>
        <v>0</v>
      </c>
      <c r="E46" s="63">
        <f>'Reporting-Q1'!E46</f>
        <v>0</v>
      </c>
      <c r="F46" s="87">
        <f>'Reporting-Q1'!F46+'Reporting-Q1'!G46</f>
        <v>0</v>
      </c>
      <c r="G46" s="119"/>
      <c r="H46" s="132"/>
      <c r="I46" s="95">
        <f>(F46+G46)-('Reporting-Q1'!H46+'Reporting-Q2'!H46)</f>
        <v>0</v>
      </c>
    </row>
    <row r="47" spans="2:9" ht="25.5">
      <c r="B47" s="3" t="s">
        <v>112</v>
      </c>
      <c r="C47" s="6"/>
      <c r="D47" s="83" t="s">
        <v>69</v>
      </c>
      <c r="E47" s="111" t="s">
        <v>78</v>
      </c>
      <c r="F47" s="125">
        <f>SUM(F48:F52)</f>
        <v>0</v>
      </c>
      <c r="G47" s="96">
        <f>SUM(G48:G52)</f>
        <v>0</v>
      </c>
      <c r="H47" s="133">
        <f>SUM(H48:H52)</f>
        <v>0</v>
      </c>
      <c r="I47" s="125">
        <f>SUM(I48:I52)</f>
        <v>0</v>
      </c>
    </row>
    <row r="48" spans="2:9" ht="12.75">
      <c r="B48" s="1" t="s">
        <v>45</v>
      </c>
      <c r="C48" s="7"/>
      <c r="D48" s="63">
        <f>'Reporting-Q1'!D48</f>
        <v>0</v>
      </c>
      <c r="E48" s="63">
        <f>'Reporting-Q1'!E48</f>
        <v>0</v>
      </c>
      <c r="F48" s="87">
        <f>'Reporting-Q1'!F48+'Reporting-Q1'!G48</f>
        <v>0</v>
      </c>
      <c r="G48" s="119"/>
      <c r="H48" s="132"/>
      <c r="I48" s="95">
        <f>(F48+G48)-('Reporting-Q1'!H48+'Reporting-Q2'!H48)</f>
        <v>0</v>
      </c>
    </row>
    <row r="49" spans="1:9" ht="14.25">
      <c r="A49" s="13"/>
      <c r="B49" s="1" t="s">
        <v>46</v>
      </c>
      <c r="C49" s="7"/>
      <c r="D49" s="63">
        <f>'Reporting-Q1'!D49</f>
        <v>0</v>
      </c>
      <c r="E49" s="63">
        <f>'Reporting-Q1'!E49</f>
        <v>0</v>
      </c>
      <c r="F49" s="87">
        <f>'Reporting-Q1'!F49+'Reporting-Q1'!G49</f>
        <v>0</v>
      </c>
      <c r="G49" s="119"/>
      <c r="H49" s="134"/>
      <c r="I49" s="95">
        <f>(F49+G49)-('Reporting-Q1'!H49+'Reporting-Q2'!H49)</f>
        <v>0</v>
      </c>
    </row>
    <row r="50" spans="2:9" ht="12.75">
      <c r="B50" s="1" t="s">
        <v>47</v>
      </c>
      <c r="C50" s="7"/>
      <c r="D50" s="63">
        <f>'Reporting-Q1'!D50</f>
        <v>0</v>
      </c>
      <c r="E50" s="63">
        <f>'Reporting-Q1'!E50</f>
        <v>0</v>
      </c>
      <c r="F50" s="87">
        <f>'Reporting-Q1'!F50+'Reporting-Q1'!G50</f>
        <v>0</v>
      </c>
      <c r="G50" s="119"/>
      <c r="H50" s="132"/>
      <c r="I50" s="95">
        <f>(F50+G50)-('Reporting-Q1'!H50+'Reporting-Q2'!H50)</f>
        <v>0</v>
      </c>
    </row>
    <row r="51" spans="2:9" ht="12.75">
      <c r="B51" s="1" t="s">
        <v>15</v>
      </c>
      <c r="C51" s="7"/>
      <c r="D51" s="63">
        <f>'Reporting-Q1'!D51</f>
        <v>0</v>
      </c>
      <c r="E51" s="63">
        <f>'Reporting-Q1'!E51</f>
        <v>0</v>
      </c>
      <c r="F51" s="87">
        <f>'Reporting-Q1'!F51+'Reporting-Q1'!G51</f>
        <v>0</v>
      </c>
      <c r="G51" s="119"/>
      <c r="H51" s="132"/>
      <c r="I51" s="95">
        <f>(F51+G51)-('Reporting-Q1'!H51+'Reporting-Q2'!H51)</f>
        <v>0</v>
      </c>
    </row>
    <row r="52" spans="2:9" ht="12.75">
      <c r="B52" s="1" t="s">
        <v>16</v>
      </c>
      <c r="C52" s="7"/>
      <c r="D52" s="63">
        <f>'Reporting-Q1'!D52</f>
        <v>0</v>
      </c>
      <c r="E52" s="63">
        <f>'Reporting-Q1'!E52</f>
        <v>0</v>
      </c>
      <c r="F52" s="87">
        <f>'Reporting-Q1'!F52+'Reporting-Q1'!G52</f>
        <v>0</v>
      </c>
      <c r="G52" s="119"/>
      <c r="H52" s="132"/>
      <c r="I52" s="95">
        <f>(F52+G52)-('Reporting-Q1'!H52+'Reporting-Q2'!H52)</f>
        <v>0</v>
      </c>
    </row>
    <row r="53" spans="2:9" ht="25.5">
      <c r="B53" s="3" t="s">
        <v>113</v>
      </c>
      <c r="C53" s="6"/>
      <c r="D53" s="83" t="s">
        <v>66</v>
      </c>
      <c r="E53" s="111" t="s">
        <v>78</v>
      </c>
      <c r="F53" s="88">
        <f>F54+F57+F60+F63</f>
        <v>0</v>
      </c>
      <c r="G53" s="90">
        <f>G54+G57+G60+G63</f>
        <v>0</v>
      </c>
      <c r="H53" s="131">
        <f>H54+H57+H60+H63</f>
        <v>0</v>
      </c>
      <c r="I53" s="88">
        <f>I54+I57+I60+I63</f>
        <v>0</v>
      </c>
    </row>
    <row r="54" spans="2:9" ht="15">
      <c r="B54" s="103" t="s">
        <v>104</v>
      </c>
      <c r="C54" s="7"/>
      <c r="D54" s="81"/>
      <c r="E54" s="81"/>
      <c r="F54" s="124">
        <f>SUM(F55:F56)</f>
        <v>0</v>
      </c>
      <c r="G54" s="94">
        <f>SUM(G55:G56)</f>
        <v>0</v>
      </c>
      <c r="H54" s="129">
        <f>SUM(H55:H56)</f>
        <v>0</v>
      </c>
      <c r="I54" s="124">
        <f>SUM(I55:I56)</f>
        <v>0</v>
      </c>
    </row>
    <row r="55" spans="1:9" ht="14.25">
      <c r="A55" s="13"/>
      <c r="B55" s="1" t="s">
        <v>17</v>
      </c>
      <c r="C55" s="7"/>
      <c r="D55" s="63">
        <f>'Reporting-Q1'!D55</f>
        <v>0</v>
      </c>
      <c r="E55" s="63">
        <f>'Reporting-Q1'!E55</f>
        <v>0</v>
      </c>
      <c r="F55" s="87">
        <f>'Reporting-Q1'!F55+'Reporting-Q1'!G55</f>
        <v>0</v>
      </c>
      <c r="G55" s="119"/>
      <c r="H55" s="134"/>
      <c r="I55" s="95">
        <f>(F55+G55)-('Reporting-Q1'!H55+'Reporting-Q2'!H55)</f>
        <v>0</v>
      </c>
    </row>
    <row r="56" spans="2:9" ht="12.75">
      <c r="B56" s="1" t="s">
        <v>18</v>
      </c>
      <c r="C56" s="7"/>
      <c r="D56" s="63">
        <f>'Reporting-Q1'!D56</f>
        <v>0</v>
      </c>
      <c r="E56" s="63">
        <f>'Reporting-Q1'!E56</f>
        <v>0</v>
      </c>
      <c r="F56" s="87">
        <f>'Reporting-Q1'!F56+'Reporting-Q1'!G56</f>
        <v>0</v>
      </c>
      <c r="G56" s="119"/>
      <c r="H56" s="132"/>
      <c r="I56" s="95">
        <f>(F56+G56)-('Reporting-Q1'!H56+'Reporting-Q2'!H56)</f>
        <v>0</v>
      </c>
    </row>
    <row r="57" spans="1:9" ht="15">
      <c r="A57" s="16"/>
      <c r="B57" s="103" t="s">
        <v>103</v>
      </c>
      <c r="C57" s="7"/>
      <c r="D57" s="82"/>
      <c r="E57" s="81"/>
      <c r="F57" s="124">
        <f>SUM(F58:F59)</f>
        <v>0</v>
      </c>
      <c r="G57" s="94">
        <f>SUM(G58:G59)</f>
        <v>0</v>
      </c>
      <c r="H57" s="129">
        <f>SUM(H58:H59)</f>
        <v>0</v>
      </c>
      <c r="I57" s="124">
        <f>SUM(I58:I59)</f>
        <v>0</v>
      </c>
    </row>
    <row r="58" spans="1:9" ht="12.75">
      <c r="A58" s="16"/>
      <c r="B58" s="1" t="s">
        <v>19</v>
      </c>
      <c r="C58" s="7"/>
      <c r="D58" s="63">
        <f>'Reporting-Q1'!D58</f>
        <v>0</v>
      </c>
      <c r="E58" s="63">
        <f>'Reporting-Q1'!E58</f>
        <v>0</v>
      </c>
      <c r="F58" s="87">
        <f>'Reporting-Q1'!F58+'Reporting-Q1'!G58</f>
        <v>0</v>
      </c>
      <c r="G58" s="119"/>
      <c r="H58" s="135"/>
      <c r="I58" s="95">
        <f>(F58+G58)-('Reporting-Q1'!H58+'Reporting-Q2'!H58)</f>
        <v>0</v>
      </c>
    </row>
    <row r="59" spans="2:9" ht="12.75">
      <c r="B59" s="1" t="s">
        <v>20</v>
      </c>
      <c r="C59" s="7"/>
      <c r="D59" s="63">
        <f>'Reporting-Q1'!D59</f>
        <v>0</v>
      </c>
      <c r="E59" s="63">
        <f>'Reporting-Q1'!E59</f>
        <v>0</v>
      </c>
      <c r="F59" s="87">
        <f>'Reporting-Q1'!F59+'Reporting-Q1'!G59</f>
        <v>0</v>
      </c>
      <c r="G59" s="119"/>
      <c r="H59" s="132"/>
      <c r="I59" s="95">
        <f>(F59+G59)-('Reporting-Q1'!H59+'Reporting-Q2'!H59)</f>
        <v>0</v>
      </c>
    </row>
    <row r="60" spans="1:9" ht="15">
      <c r="A60" s="16"/>
      <c r="B60" s="103" t="s">
        <v>102</v>
      </c>
      <c r="C60" s="7"/>
      <c r="D60" s="82"/>
      <c r="E60" s="82"/>
      <c r="F60" s="124">
        <f>SUM(F61:F62)</f>
        <v>0</v>
      </c>
      <c r="G60" s="94">
        <f>SUM(G61:G62)</f>
        <v>0</v>
      </c>
      <c r="H60" s="129">
        <f>SUM(H61:H62)</f>
        <v>0</v>
      </c>
      <c r="I60" s="124">
        <f>SUM(I61:I62)</f>
        <v>0</v>
      </c>
    </row>
    <row r="61" spans="1:9" ht="12.75">
      <c r="A61" s="16"/>
      <c r="B61" s="1" t="s">
        <v>48</v>
      </c>
      <c r="C61" s="7"/>
      <c r="D61" s="63">
        <f>'Reporting-Q1'!D61</f>
        <v>0</v>
      </c>
      <c r="E61" s="63">
        <f>'Reporting-Q1'!E61</f>
        <v>0</v>
      </c>
      <c r="F61" s="87">
        <f>'Reporting-Q1'!F61+'Reporting-Q1'!G61</f>
        <v>0</v>
      </c>
      <c r="G61" s="119"/>
      <c r="H61" s="135"/>
      <c r="I61" s="95">
        <f>(F61+G61)-('Reporting-Q1'!H61+'Reporting-Q2'!H61)</f>
        <v>0</v>
      </c>
    </row>
    <row r="62" spans="2:9" ht="12.75">
      <c r="B62" s="1" t="s">
        <v>49</v>
      </c>
      <c r="C62" s="7"/>
      <c r="D62" s="63">
        <f>'Reporting-Q1'!D62</f>
        <v>0</v>
      </c>
      <c r="E62" s="63">
        <f>'Reporting-Q1'!E62</f>
        <v>0</v>
      </c>
      <c r="F62" s="87">
        <f>'Reporting-Q1'!F62+'Reporting-Q1'!G62</f>
        <v>0</v>
      </c>
      <c r="G62" s="119"/>
      <c r="H62" s="132"/>
      <c r="I62" s="95">
        <f>(F62+G62)-('Reporting-Q1'!H62+'Reporting-Q2'!H62)</f>
        <v>0</v>
      </c>
    </row>
    <row r="63" spans="2:9" ht="15">
      <c r="B63" s="103" t="s">
        <v>101</v>
      </c>
      <c r="C63" s="7"/>
      <c r="D63" s="82"/>
      <c r="E63" s="82"/>
      <c r="F63" s="124">
        <f>SUM(F64:F65)</f>
        <v>0</v>
      </c>
      <c r="G63" s="94">
        <f>SUM(G64:G65)</f>
        <v>0</v>
      </c>
      <c r="H63" s="129">
        <f>SUM(H64:H65)</f>
        <v>0</v>
      </c>
      <c r="I63" s="124">
        <f>SUM(I64:I65)</f>
        <v>0</v>
      </c>
    </row>
    <row r="64" spans="2:9" ht="12.75">
      <c r="B64" s="1" t="s">
        <v>17</v>
      </c>
      <c r="C64" s="7"/>
      <c r="D64" s="63">
        <f>'Reporting-Q1'!D64</f>
        <v>0</v>
      </c>
      <c r="E64" s="63">
        <f>'Reporting-Q1'!E64</f>
        <v>0</v>
      </c>
      <c r="F64" s="87">
        <f>'Reporting-Q1'!F64+'Reporting-Q1'!G64</f>
        <v>0</v>
      </c>
      <c r="G64" s="119"/>
      <c r="H64" s="132"/>
      <c r="I64" s="95">
        <f>(F64+G64)-('Reporting-Q1'!H64+'Reporting-Q2'!H64)</f>
        <v>0</v>
      </c>
    </row>
    <row r="65" spans="2:9" ht="12.75">
      <c r="B65" s="1" t="s">
        <v>18</v>
      </c>
      <c r="C65" s="7"/>
      <c r="D65" s="63">
        <f>'Reporting-Q1'!D65</f>
        <v>0</v>
      </c>
      <c r="E65" s="63">
        <f>'Reporting-Q1'!E65</f>
        <v>0</v>
      </c>
      <c r="F65" s="87">
        <f>'Reporting-Q1'!F65+'Reporting-Q1'!G65</f>
        <v>0</v>
      </c>
      <c r="G65" s="119"/>
      <c r="H65" s="132"/>
      <c r="I65" s="95">
        <f>(F65+G65)-('Reporting-Q1'!H65+'Reporting-Q2'!H65)</f>
        <v>0</v>
      </c>
    </row>
    <row r="66" spans="1:9" ht="25.5">
      <c r="A66" s="16"/>
      <c r="B66" s="3" t="s">
        <v>114</v>
      </c>
      <c r="C66" s="6"/>
      <c r="D66" s="83" t="s">
        <v>70</v>
      </c>
      <c r="E66" s="111" t="s">
        <v>78</v>
      </c>
      <c r="F66" s="88">
        <f>F67+F70</f>
        <v>0</v>
      </c>
      <c r="G66" s="90">
        <f>G67+G70</f>
        <v>0</v>
      </c>
      <c r="H66" s="131">
        <f>H67+H70</f>
        <v>0</v>
      </c>
      <c r="I66" s="88">
        <f>I67+I70</f>
        <v>0</v>
      </c>
    </row>
    <row r="67" spans="1:9" ht="15">
      <c r="A67" s="16"/>
      <c r="B67" s="103" t="s">
        <v>100</v>
      </c>
      <c r="C67" s="7"/>
      <c r="D67" s="81"/>
      <c r="E67" s="81"/>
      <c r="F67" s="124">
        <f>SUM(F68:F69)</f>
        <v>0</v>
      </c>
      <c r="G67" s="94">
        <f>SUM(G68:G69)</f>
        <v>0</v>
      </c>
      <c r="H67" s="129">
        <f>SUM(H68:H69)</f>
        <v>0</v>
      </c>
      <c r="I67" s="124">
        <f>SUM(I68:I69)</f>
        <v>0</v>
      </c>
    </row>
    <row r="68" spans="1:9" ht="14.25">
      <c r="A68" s="13"/>
      <c r="B68" s="1" t="s">
        <v>21</v>
      </c>
      <c r="C68" s="7"/>
      <c r="D68" s="63">
        <f>'Reporting-Q1'!D68</f>
        <v>0</v>
      </c>
      <c r="E68" s="63">
        <f>'Reporting-Q1'!E68</f>
        <v>0</v>
      </c>
      <c r="F68" s="87">
        <f>'Reporting-Q1'!F68+'Reporting-Q1'!G68</f>
        <v>0</v>
      </c>
      <c r="G68" s="119"/>
      <c r="H68" s="134"/>
      <c r="I68" s="95">
        <f>(F68+G68)-('Reporting-Q1'!H68+'Reporting-Q2'!H68)</f>
        <v>0</v>
      </c>
    </row>
    <row r="69" spans="2:9" ht="12.75">
      <c r="B69" s="1" t="s">
        <v>22</v>
      </c>
      <c r="C69" s="7"/>
      <c r="D69" s="63">
        <f>'Reporting-Q1'!D69</f>
        <v>0</v>
      </c>
      <c r="E69" s="63">
        <f>'Reporting-Q1'!E69</f>
        <v>0</v>
      </c>
      <c r="F69" s="87">
        <f>'Reporting-Q1'!F69+'Reporting-Q1'!G69</f>
        <v>0</v>
      </c>
      <c r="G69" s="119"/>
      <c r="H69" s="132"/>
      <c r="I69" s="95">
        <f>(F69+G69)-('Reporting-Q1'!H69+'Reporting-Q2'!H69)</f>
        <v>0</v>
      </c>
    </row>
    <row r="70" spans="1:9" ht="15">
      <c r="A70" s="16"/>
      <c r="B70" s="103" t="s">
        <v>99</v>
      </c>
      <c r="C70" s="7"/>
      <c r="D70" s="82"/>
      <c r="E70" s="82"/>
      <c r="F70" s="124">
        <f>SUM(F71:F72)</f>
        <v>0</v>
      </c>
      <c r="G70" s="94">
        <f>SUM(G71:G72)</f>
        <v>0</v>
      </c>
      <c r="H70" s="129">
        <f>SUM(H71:H72)</f>
        <v>0</v>
      </c>
      <c r="I70" s="124">
        <f>SUM(I71:I72)</f>
        <v>0</v>
      </c>
    </row>
    <row r="71" spans="1:9" ht="12.75">
      <c r="A71" s="16"/>
      <c r="B71" s="1" t="s">
        <v>21</v>
      </c>
      <c r="C71" s="7"/>
      <c r="D71" s="63">
        <f>'Reporting-Q1'!D71</f>
        <v>0</v>
      </c>
      <c r="E71" s="63">
        <f>'Reporting-Q1'!E71</f>
        <v>0</v>
      </c>
      <c r="F71" s="87">
        <f>'Reporting-Q1'!F71+'Reporting-Q1'!G71</f>
        <v>0</v>
      </c>
      <c r="G71" s="119"/>
      <c r="H71" s="135"/>
      <c r="I71" s="95">
        <f>(F71+G71)-('Reporting-Q1'!H71+'Reporting-Q2'!H71)</f>
        <v>0</v>
      </c>
    </row>
    <row r="72" spans="2:9" ht="12.75">
      <c r="B72" s="1" t="s">
        <v>22</v>
      </c>
      <c r="C72" s="7"/>
      <c r="D72" s="63">
        <f>'Reporting-Q1'!D72</f>
        <v>0</v>
      </c>
      <c r="E72" s="63">
        <f>'Reporting-Q1'!E72</f>
        <v>0</v>
      </c>
      <c r="F72" s="87">
        <f>'Reporting-Q1'!F72+'Reporting-Q1'!G72</f>
        <v>0</v>
      </c>
      <c r="G72" s="119"/>
      <c r="H72" s="132"/>
      <c r="I72" s="95">
        <f>(F72+G72)-('Reporting-Q1'!H72+'Reporting-Q2'!H72)</f>
        <v>0</v>
      </c>
    </row>
    <row r="73" spans="1:9" ht="12.75">
      <c r="A73" s="16"/>
      <c r="B73" s="10" t="s">
        <v>23</v>
      </c>
      <c r="C73" s="11"/>
      <c r="D73" s="84"/>
      <c r="E73" s="84"/>
      <c r="F73" s="91"/>
      <c r="G73" s="84"/>
      <c r="H73" s="136"/>
      <c r="I73" s="97"/>
    </row>
    <row r="74" spans="1:9" ht="25.5">
      <c r="A74" s="16"/>
      <c r="B74" s="3" t="s">
        <v>115</v>
      </c>
      <c r="C74" s="6"/>
      <c r="D74" s="83" t="s">
        <v>71</v>
      </c>
      <c r="E74" s="111" t="s">
        <v>78</v>
      </c>
      <c r="F74" s="88">
        <f>SUM(F75:F76)</f>
        <v>0</v>
      </c>
      <c r="G74" s="90">
        <f>SUM(G75:G76)</f>
        <v>0</v>
      </c>
      <c r="H74" s="131">
        <f>SUM(H75:H76)</f>
        <v>0</v>
      </c>
      <c r="I74" s="88">
        <f>SUM(I75:I76)</f>
        <v>0</v>
      </c>
    </row>
    <row r="75" spans="2:9" ht="12.75">
      <c r="B75" s="1" t="s">
        <v>117</v>
      </c>
      <c r="C75" s="7"/>
      <c r="D75" s="63">
        <f>'Reporting-Q1'!D75</f>
        <v>0</v>
      </c>
      <c r="E75" s="63">
        <f>'Reporting-Q1'!E75</f>
        <v>0</v>
      </c>
      <c r="F75" s="87">
        <f>'Reporting-Q1'!F75+'Reporting-Q1'!G75</f>
        <v>0</v>
      </c>
      <c r="G75" s="119"/>
      <c r="H75" s="132"/>
      <c r="I75" s="95">
        <f>(F75+G75)-('Reporting-Q1'!H75+'Reporting-Q2'!H75)</f>
        <v>0</v>
      </c>
    </row>
    <row r="76" spans="1:9" ht="14.25">
      <c r="A76" s="13"/>
      <c r="B76" s="1" t="s">
        <v>53</v>
      </c>
      <c r="C76" s="7"/>
      <c r="D76" s="63">
        <f>'Reporting-Q1'!D76</f>
        <v>0</v>
      </c>
      <c r="E76" s="63">
        <f>'Reporting-Q1'!E76</f>
        <v>0</v>
      </c>
      <c r="F76" s="87">
        <f>'Reporting-Q1'!F76+'Reporting-Q1'!G76</f>
        <v>0</v>
      </c>
      <c r="G76" s="119"/>
      <c r="H76" s="134"/>
      <c r="I76" s="95">
        <f>(F76+G76)-('Reporting-Q1'!H76+'Reporting-Q2'!H76)</f>
        <v>0</v>
      </c>
    </row>
    <row r="77" spans="2:9" ht="12.75">
      <c r="B77" s="10" t="s">
        <v>24</v>
      </c>
      <c r="C77" s="11"/>
      <c r="D77" s="84"/>
      <c r="E77" s="84"/>
      <c r="F77" s="91"/>
      <c r="G77" s="84"/>
      <c r="H77" s="136"/>
      <c r="I77" s="97"/>
    </row>
    <row r="78" spans="2:9" ht="25.5">
      <c r="B78" s="3" t="s">
        <v>116</v>
      </c>
      <c r="C78" s="6"/>
      <c r="D78" s="83" t="s">
        <v>73</v>
      </c>
      <c r="E78" s="111" t="s">
        <v>78</v>
      </c>
      <c r="F78" s="88">
        <f>F79+F85+F90</f>
        <v>0</v>
      </c>
      <c r="G78" s="90">
        <f>G79+G85+G90</f>
        <v>0</v>
      </c>
      <c r="H78" s="131">
        <f>H79+H85+H90</f>
        <v>0</v>
      </c>
      <c r="I78" s="88">
        <f>I79+I85+I90</f>
        <v>0</v>
      </c>
    </row>
    <row r="79" spans="2:9" ht="15">
      <c r="B79" s="103" t="s">
        <v>98</v>
      </c>
      <c r="C79" s="7"/>
      <c r="D79" s="82"/>
      <c r="E79" s="82"/>
      <c r="F79" s="124">
        <f>SUM(F80:F84)</f>
        <v>0</v>
      </c>
      <c r="G79" s="94">
        <f>SUM(G80:G84)</f>
        <v>0</v>
      </c>
      <c r="H79" s="129">
        <f>SUM(H80:H84)</f>
        <v>0</v>
      </c>
      <c r="I79" s="124">
        <f>SUM(I80:I84)</f>
        <v>0</v>
      </c>
    </row>
    <row r="80" spans="1:9" ht="14.25">
      <c r="A80" s="13"/>
      <c r="B80" s="1" t="s">
        <v>25</v>
      </c>
      <c r="C80" s="7"/>
      <c r="D80" s="63">
        <f>'Reporting-Q1'!D80</f>
        <v>0</v>
      </c>
      <c r="E80" s="63">
        <f>'Reporting-Q1'!E80</f>
        <v>0</v>
      </c>
      <c r="F80" s="87">
        <f>'Reporting-Q1'!F80+'Reporting-Q1'!G80</f>
        <v>0</v>
      </c>
      <c r="G80" s="119"/>
      <c r="H80" s="134"/>
      <c r="I80" s="95">
        <f>(F80+G80)-('Reporting-Q1'!H80+'Reporting-Q2'!H80)</f>
        <v>0</v>
      </c>
    </row>
    <row r="81" spans="2:9" ht="12.75">
      <c r="B81" s="1" t="s">
        <v>26</v>
      </c>
      <c r="C81" s="7"/>
      <c r="D81" s="63">
        <f>'Reporting-Q1'!D81</f>
        <v>0</v>
      </c>
      <c r="E81" s="63">
        <f>'Reporting-Q1'!E81</f>
        <v>0</v>
      </c>
      <c r="F81" s="87">
        <f>'Reporting-Q1'!F81+'Reporting-Q1'!G81</f>
        <v>0</v>
      </c>
      <c r="G81" s="119"/>
      <c r="H81" s="132"/>
      <c r="I81" s="95">
        <f>(F81+G81)-('Reporting-Q1'!H81+'Reporting-Q2'!H81)</f>
        <v>0</v>
      </c>
    </row>
    <row r="82" spans="2:9" ht="12.75">
      <c r="B82" s="1" t="s">
        <v>27</v>
      </c>
      <c r="C82" s="7"/>
      <c r="D82" s="63">
        <f>'Reporting-Q1'!D82</f>
        <v>0</v>
      </c>
      <c r="E82" s="63">
        <f>'Reporting-Q1'!E82</f>
        <v>0</v>
      </c>
      <c r="F82" s="87">
        <f>'Reporting-Q1'!F82+'Reporting-Q1'!G82</f>
        <v>0</v>
      </c>
      <c r="G82" s="119"/>
      <c r="H82" s="132"/>
      <c r="I82" s="95">
        <f>(F82+G82)-('Reporting-Q1'!H82+'Reporting-Q2'!H82)</f>
        <v>0</v>
      </c>
    </row>
    <row r="83" spans="2:9" ht="12.75">
      <c r="B83" s="1" t="s">
        <v>28</v>
      </c>
      <c r="C83" s="7"/>
      <c r="D83" s="63">
        <f>'Reporting-Q1'!D83</f>
        <v>0</v>
      </c>
      <c r="E83" s="63">
        <f>'Reporting-Q1'!E83</f>
        <v>0</v>
      </c>
      <c r="F83" s="87">
        <f>'Reporting-Q1'!F83+'Reporting-Q1'!G83</f>
        <v>0</v>
      </c>
      <c r="G83" s="119"/>
      <c r="H83" s="132"/>
      <c r="I83" s="95">
        <f>(F83+G83)-('Reporting-Q1'!H83+'Reporting-Q2'!H83)</f>
        <v>0</v>
      </c>
    </row>
    <row r="84" spans="2:9" ht="12.75">
      <c r="B84" s="1" t="s">
        <v>3</v>
      </c>
      <c r="C84" s="7"/>
      <c r="D84" s="63">
        <f>'Reporting-Q1'!D84</f>
        <v>0</v>
      </c>
      <c r="E84" s="63">
        <f>'Reporting-Q1'!E84</f>
        <v>0</v>
      </c>
      <c r="F84" s="87">
        <f>'Reporting-Q1'!F84+'Reporting-Q1'!G84</f>
        <v>0</v>
      </c>
      <c r="G84" s="119"/>
      <c r="H84" s="132"/>
      <c r="I84" s="95">
        <f>(F84+G84)-('Reporting-Q1'!H84+'Reporting-Q2'!H84)</f>
        <v>0</v>
      </c>
    </row>
    <row r="85" spans="2:9" ht="15">
      <c r="B85" s="103" t="s">
        <v>97</v>
      </c>
      <c r="C85" s="7"/>
      <c r="D85" s="82"/>
      <c r="E85" s="82"/>
      <c r="F85" s="124">
        <f>SUM(F86:F89)</f>
        <v>0</v>
      </c>
      <c r="G85" s="94">
        <f>SUM(G86:G89)</f>
        <v>0</v>
      </c>
      <c r="H85" s="129">
        <f>SUM(H86:H89)</f>
        <v>0</v>
      </c>
      <c r="I85" s="124">
        <f>SUM(I86:I89)</f>
        <v>0</v>
      </c>
    </row>
    <row r="86" spans="2:9" ht="12.75">
      <c r="B86" s="1" t="s">
        <v>30</v>
      </c>
      <c r="C86" s="8"/>
      <c r="D86" s="63">
        <f>'Reporting-Q1'!D86</f>
        <v>0</v>
      </c>
      <c r="E86" s="63">
        <f>'Reporting-Q1'!E86</f>
        <v>0</v>
      </c>
      <c r="F86" s="87">
        <f>'Reporting-Q1'!F86+'Reporting-Q1'!G86</f>
        <v>0</v>
      </c>
      <c r="G86" s="119"/>
      <c r="H86" s="132"/>
      <c r="I86" s="95">
        <f>(F86+G86)-('Reporting-Q1'!H86+'Reporting-Q2'!H86)</f>
        <v>0</v>
      </c>
    </row>
    <row r="87" spans="2:9" ht="12.75">
      <c r="B87" s="1" t="s">
        <v>59</v>
      </c>
      <c r="C87" s="8"/>
      <c r="D87" s="63">
        <f>'Reporting-Q1'!D87</f>
        <v>0</v>
      </c>
      <c r="E87" s="63">
        <f>'Reporting-Q1'!E87</f>
        <v>0</v>
      </c>
      <c r="F87" s="87">
        <f>'Reporting-Q1'!F87+'Reporting-Q1'!G87</f>
        <v>0</v>
      </c>
      <c r="G87" s="119"/>
      <c r="H87" s="132"/>
      <c r="I87" s="95">
        <f>(F87+G87)-('Reporting-Q1'!H87+'Reporting-Q2'!H87)</f>
        <v>0</v>
      </c>
    </row>
    <row r="88" spans="2:9" ht="12.75">
      <c r="B88" s="1" t="s">
        <v>60</v>
      </c>
      <c r="C88" s="8"/>
      <c r="D88" s="63">
        <f>'Reporting-Q1'!D88</f>
        <v>0</v>
      </c>
      <c r="E88" s="63">
        <f>'Reporting-Q1'!E88</f>
        <v>0</v>
      </c>
      <c r="F88" s="87">
        <f>'Reporting-Q1'!F88+'Reporting-Q1'!G88</f>
        <v>0</v>
      </c>
      <c r="G88" s="119"/>
      <c r="H88" s="132"/>
      <c r="I88" s="95">
        <f>(F88+G88)-('Reporting-Q1'!H88+'Reporting-Q2'!H88)</f>
        <v>0</v>
      </c>
    </row>
    <row r="89" spans="2:9" ht="12.75">
      <c r="B89" s="1" t="s">
        <v>57</v>
      </c>
      <c r="C89" s="8"/>
      <c r="D89" s="63">
        <f>'Reporting-Q1'!D89</f>
        <v>0</v>
      </c>
      <c r="E89" s="63">
        <f>'Reporting-Q1'!E89</f>
        <v>0</v>
      </c>
      <c r="F89" s="87">
        <f>'Reporting-Q1'!F89+'Reporting-Q1'!G89</f>
        <v>0</v>
      </c>
      <c r="G89" s="119"/>
      <c r="H89" s="132"/>
      <c r="I89" s="95">
        <f>(F89+G89)-('Reporting-Q1'!H89+'Reporting-Q2'!H89)</f>
        <v>0</v>
      </c>
    </row>
    <row r="90" spans="2:9" ht="15">
      <c r="B90" s="103" t="s">
        <v>96</v>
      </c>
      <c r="C90" s="7"/>
      <c r="D90" s="82"/>
      <c r="E90" s="82"/>
      <c r="F90" s="124">
        <f>SUM(F91)</f>
        <v>0</v>
      </c>
      <c r="G90" s="94">
        <f>SUM(G91)</f>
        <v>0</v>
      </c>
      <c r="H90" s="129">
        <f>SUM(H91)</f>
        <v>0</v>
      </c>
      <c r="I90" s="124">
        <f>SUM(I91)</f>
        <v>0</v>
      </c>
    </row>
    <row r="91" spans="2:9" ht="12.75">
      <c r="B91" s="1" t="s">
        <v>29</v>
      </c>
      <c r="C91" s="8"/>
      <c r="D91" s="63">
        <f>'Reporting-Q1'!D91</f>
        <v>0</v>
      </c>
      <c r="E91" s="63">
        <f>'Reporting-Q1'!E91</f>
        <v>0</v>
      </c>
      <c r="F91" s="87">
        <f>'Reporting-Q1'!F91+'Reporting-Q1'!G91</f>
        <v>0</v>
      </c>
      <c r="G91" s="119"/>
      <c r="H91" s="132"/>
      <c r="I91" s="95">
        <f>(F91+G91)-('Reporting-Q1'!H91+'Reporting-Q2'!H91)</f>
        <v>0</v>
      </c>
    </row>
    <row r="92" spans="2:9" ht="12.75">
      <c r="B92" s="46" t="s">
        <v>74</v>
      </c>
      <c r="C92" s="47"/>
      <c r="D92" s="61"/>
      <c r="E92" s="68"/>
      <c r="F92" s="191">
        <f>SUM(F94:F95)</f>
        <v>0</v>
      </c>
      <c r="G92" s="98">
        <f>SUM(G94:G95)</f>
        <v>0</v>
      </c>
      <c r="H92" s="137">
        <f>SUM(H94:H95)</f>
        <v>0</v>
      </c>
      <c r="I92" s="126">
        <f>SUM(I94:I95)</f>
        <v>0</v>
      </c>
    </row>
    <row r="93" spans="2:9" ht="12.75">
      <c r="B93" s="48" t="s">
        <v>95</v>
      </c>
      <c r="C93" s="49" t="s">
        <v>76</v>
      </c>
      <c r="D93" s="62">
        <f>IF(C3*0.1&lt;75000,C3*0.1,75000)</f>
        <v>0</v>
      </c>
      <c r="E93" s="69"/>
      <c r="F93" s="56"/>
      <c r="G93" s="118"/>
      <c r="H93" s="138"/>
      <c r="I93" s="99"/>
    </row>
    <row r="94" spans="2:9" ht="12.75">
      <c r="B94" s="50" t="s">
        <v>54</v>
      </c>
      <c r="C94" s="51"/>
      <c r="D94" s="63">
        <f>'Reporting-Q1'!D94</f>
        <v>0</v>
      </c>
      <c r="E94" s="63">
        <f>'Reporting-Q1'!E94</f>
        <v>0</v>
      </c>
      <c r="F94" s="87">
        <f>'Reporting-Q1'!F94+'Reporting-Q1'!G94</f>
        <v>0</v>
      </c>
      <c r="G94" s="119"/>
      <c r="H94" s="132"/>
      <c r="I94" s="95">
        <f>(F94+G94)-('Reporting-Q1'!H94+'Reporting-Q2'!H94)</f>
        <v>0</v>
      </c>
    </row>
    <row r="95" spans="1:9" ht="15" thickBot="1">
      <c r="A95" s="13"/>
      <c r="B95" s="50" t="s">
        <v>55</v>
      </c>
      <c r="C95" s="51"/>
      <c r="D95" s="63">
        <f>'Reporting-Q1'!D95</f>
        <v>0</v>
      </c>
      <c r="E95" s="63">
        <f>'Reporting-Q1'!E95</f>
        <v>0</v>
      </c>
      <c r="F95" s="87">
        <f>'Reporting-Q1'!F95+'Reporting-Q1'!G95</f>
        <v>0</v>
      </c>
      <c r="G95" s="119"/>
      <c r="H95" s="134"/>
      <c r="I95" s="95">
        <f>(F95+G95)-('Reporting-Q1'!H95+'Reporting-Q2'!H95)</f>
        <v>0</v>
      </c>
    </row>
    <row r="96" spans="2:9" ht="12.75">
      <c r="B96" s="176" t="s">
        <v>126</v>
      </c>
      <c r="C96" s="177"/>
      <c r="D96" s="178"/>
      <c r="E96" s="179"/>
      <c r="F96" s="190">
        <f>C4</f>
        <v>0</v>
      </c>
      <c r="G96" s="180"/>
      <c r="H96" s="181">
        <f>SUM(H97)</f>
        <v>0</v>
      </c>
      <c r="I96" s="182">
        <f>SUM(I97)</f>
        <v>0</v>
      </c>
    </row>
    <row r="97" spans="1:9" ht="13.5" thickBot="1">
      <c r="A97" s="17"/>
      <c r="B97" s="183" t="s">
        <v>120</v>
      </c>
      <c r="C97" s="184"/>
      <c r="D97" s="185"/>
      <c r="E97" s="186"/>
      <c r="F97" s="187"/>
      <c r="G97" s="188"/>
      <c r="H97" s="139"/>
      <c r="I97" s="100">
        <f>F96-H96</f>
        <v>0</v>
      </c>
    </row>
    <row r="98" spans="1:8" ht="12.75">
      <c r="A98" s="17"/>
      <c r="H98" s="17" t="s">
        <v>127</v>
      </c>
    </row>
  </sheetData>
  <sheetProtection/>
  <mergeCells count="5">
    <mergeCell ref="G1:J3"/>
    <mergeCell ref="G5:G7"/>
    <mergeCell ref="H5:H7"/>
    <mergeCell ref="I5:I7"/>
    <mergeCell ref="J5:J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" sqref="E3"/>
    </sheetView>
  </sheetViews>
  <sheetFormatPr defaultColWidth="9.14062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02.28125" style="5" customWidth="1"/>
    <col min="5" max="5" width="20.8515625" style="112" customWidth="1"/>
    <col min="6" max="6" width="19.140625" style="20" customWidth="1"/>
    <col min="7" max="7" width="22.8515625" style="20" customWidth="1"/>
    <col min="8" max="8" width="27.00390625" style="4" customWidth="1"/>
    <col min="9" max="9" width="27.00390625" style="0" customWidth="1"/>
    <col min="10" max="10" width="26.28125" style="0" bestFit="1" customWidth="1"/>
  </cols>
  <sheetData>
    <row r="1" spans="2:10" ht="15">
      <c r="B1" s="72" t="s">
        <v>91</v>
      </c>
      <c r="C1" s="73">
        <f>'Approved Budget'!C3</f>
        <v>0</v>
      </c>
      <c r="D1" s="53" t="s">
        <v>79</v>
      </c>
      <c r="E1" s="104"/>
      <c r="F1" s="142"/>
      <c r="G1" s="204" t="s">
        <v>87</v>
      </c>
      <c r="H1" s="205"/>
      <c r="I1" s="205"/>
      <c r="J1" s="206"/>
    </row>
    <row r="2" spans="2:10" ht="15">
      <c r="B2" s="33" t="s">
        <v>92</v>
      </c>
      <c r="C2" s="71">
        <f>'Approved Budget'!C4</f>
        <v>0</v>
      </c>
      <c r="D2" s="54" t="s">
        <v>118</v>
      </c>
      <c r="E2" s="105"/>
      <c r="F2" s="143"/>
      <c r="G2" s="207"/>
      <c r="H2" s="208"/>
      <c r="I2" s="208"/>
      <c r="J2" s="209"/>
    </row>
    <row r="3" spans="2:10" ht="13.5" thickBot="1">
      <c r="B3" s="33" t="s">
        <v>81</v>
      </c>
      <c r="C3" s="70">
        <f>'Approved Budget'!C5</f>
        <v>0</v>
      </c>
      <c r="D3" s="21"/>
      <c r="E3" s="106"/>
      <c r="F3" s="144"/>
      <c r="G3" s="210"/>
      <c r="H3" s="211"/>
      <c r="I3" s="211"/>
      <c r="J3" s="212"/>
    </row>
    <row r="4" spans="2:10" ht="12.75">
      <c r="B4" s="33" t="s">
        <v>82</v>
      </c>
      <c r="C4" s="92">
        <f>C3*0.125</f>
        <v>0</v>
      </c>
      <c r="D4" s="22"/>
      <c r="E4" s="107"/>
      <c r="F4" s="115"/>
      <c r="G4" s="150" t="s">
        <v>122</v>
      </c>
      <c r="H4" s="140" t="s">
        <v>123</v>
      </c>
      <c r="I4" s="121" t="s">
        <v>124</v>
      </c>
      <c r="J4" s="127" t="s">
        <v>129</v>
      </c>
    </row>
    <row r="5" spans="2:10" ht="12.75">
      <c r="B5" s="33" t="s">
        <v>84</v>
      </c>
      <c r="C5" s="152">
        <f>'Approved Budget'!C7</f>
        <v>0</v>
      </c>
      <c r="D5" s="23"/>
      <c r="E5" s="108"/>
      <c r="F5" s="9"/>
      <c r="G5" s="198" t="s">
        <v>130</v>
      </c>
      <c r="H5" s="200" t="s">
        <v>131</v>
      </c>
      <c r="I5" s="202" t="s">
        <v>125</v>
      </c>
      <c r="J5" s="202" t="s">
        <v>128</v>
      </c>
    </row>
    <row r="6" spans="2:10" ht="12.75">
      <c r="B6" s="33" t="s">
        <v>83</v>
      </c>
      <c r="C6" s="74">
        <f>C3*0.1</f>
        <v>0</v>
      </c>
      <c r="D6" s="28"/>
      <c r="E6" s="109"/>
      <c r="F6" s="116"/>
      <c r="G6" s="198"/>
      <c r="H6" s="200"/>
      <c r="I6" s="202"/>
      <c r="J6" s="202"/>
    </row>
    <row r="7" spans="2:10" ht="28.5" customHeight="1" thickBot="1">
      <c r="B7" s="33" t="s">
        <v>90</v>
      </c>
      <c r="C7" s="93" t="e">
        <f>H96/C3</f>
        <v>#DIV/0!</v>
      </c>
      <c r="D7" s="21"/>
      <c r="E7" s="110"/>
      <c r="F7" s="145"/>
      <c r="G7" s="199"/>
      <c r="H7" s="201"/>
      <c r="I7" s="203"/>
      <c r="J7" s="203"/>
    </row>
    <row r="8" spans="2:10" ht="21" thickBot="1">
      <c r="B8" s="75"/>
      <c r="C8" s="76"/>
      <c r="D8" s="77"/>
      <c r="E8" s="120"/>
      <c r="F8" s="148"/>
      <c r="G8" s="122" t="e">
        <f>(G9+G92)/C3</f>
        <v>#DIV/0!</v>
      </c>
      <c r="H8" s="123">
        <f>H9+H92</f>
        <v>0</v>
      </c>
      <c r="I8" s="89">
        <f>C3-H8</f>
        <v>0</v>
      </c>
      <c r="J8" s="149">
        <f>J9-I97</f>
        <v>0</v>
      </c>
    </row>
    <row r="9" spans="2:10" ht="13.5" thickBot="1">
      <c r="B9" s="10" t="s">
        <v>121</v>
      </c>
      <c r="C9" s="11"/>
      <c r="D9" s="25"/>
      <c r="E9" s="25"/>
      <c r="F9" s="146">
        <f>SUM(F10,F36,F47,F53,F66,F74,F78)</f>
        <v>0</v>
      </c>
      <c r="G9" s="147">
        <f>SUM(G10,G36,G47,G53,G66,G74,G78)</f>
        <v>0</v>
      </c>
      <c r="H9" s="147">
        <f>SUM(H10,H36,H47,H53,H66,H74,H78)</f>
        <v>0</v>
      </c>
      <c r="I9" s="79">
        <f>SUM(I10,I36,I47,I53,I66,I74,I78)</f>
        <v>0</v>
      </c>
      <c r="J9" s="141">
        <f>C4</f>
        <v>0</v>
      </c>
    </row>
    <row r="10" spans="1:10" ht="25.5">
      <c r="A10" s="13"/>
      <c r="B10" s="3" t="s">
        <v>110</v>
      </c>
      <c r="C10" s="6"/>
      <c r="D10" s="85" t="s">
        <v>67</v>
      </c>
      <c r="E10" s="111" t="s">
        <v>78</v>
      </c>
      <c r="F10" s="117">
        <f>F11+F15+F19+F23+F28+F31</f>
        <v>0</v>
      </c>
      <c r="G10" s="117">
        <f>G11+G15+G19+G23+G28+G31</f>
        <v>0</v>
      </c>
      <c r="H10" s="128">
        <f>H11+H15+H19+H23+H28+H31</f>
        <v>0</v>
      </c>
      <c r="I10" s="80">
        <f>I11+I15+I19+I23+I28</f>
        <v>0</v>
      </c>
      <c r="J10" s="78"/>
    </row>
    <row r="11" spans="2:10" ht="15">
      <c r="B11" s="101" t="s">
        <v>93</v>
      </c>
      <c r="C11" s="29"/>
      <c r="D11" s="82"/>
      <c r="E11" s="82"/>
      <c r="F11" s="124">
        <f>SUM(F12:F14)</f>
        <v>0</v>
      </c>
      <c r="G11" s="94">
        <f>SUM(G12:G14)</f>
        <v>0</v>
      </c>
      <c r="H11" s="129">
        <f>SUM(H12:H14)</f>
        <v>0</v>
      </c>
      <c r="I11" s="124">
        <f>SUM(I12:I14)</f>
        <v>0</v>
      </c>
      <c r="J11" s="78"/>
    </row>
    <row r="12" spans="2:9" ht="12.75">
      <c r="B12" s="2" t="s">
        <v>62</v>
      </c>
      <c r="C12" s="7"/>
      <c r="D12" s="63">
        <f>'Reporting-Q2'!D12</f>
        <v>0</v>
      </c>
      <c r="E12" s="63">
        <f>'Reporting-Q2'!E12</f>
        <v>0</v>
      </c>
      <c r="F12" s="87">
        <f>'Reporting-Q2'!F12+'Reporting-Q2'!G12</f>
        <v>0</v>
      </c>
      <c r="G12" s="119"/>
      <c r="H12" s="130"/>
      <c r="I12" s="95">
        <f>(F12+G12)-('Reporting-Q1'!H12+'Reporting-Q2'!H12+'Reporting-Q3'!H12)</f>
        <v>0</v>
      </c>
    </row>
    <row r="13" spans="2:9" ht="12.75">
      <c r="B13" s="2" t="s">
        <v>63</v>
      </c>
      <c r="C13" s="7"/>
      <c r="D13" s="63">
        <f>'Reporting-Q2'!D13</f>
        <v>0</v>
      </c>
      <c r="E13" s="63">
        <f>'Reporting-Q2'!E13</f>
        <v>0</v>
      </c>
      <c r="F13" s="87">
        <f>'Reporting-Q2'!F13+'Reporting-Q2'!G13</f>
        <v>0</v>
      </c>
      <c r="G13" s="119"/>
      <c r="H13" s="130"/>
      <c r="I13" s="95">
        <f>(F13+G13)-('Reporting-Q1'!H13+'Reporting-Q2'!H13+'Reporting-Q3'!H13)</f>
        <v>0</v>
      </c>
    </row>
    <row r="14" spans="2:9" ht="12.75">
      <c r="B14" s="2" t="s">
        <v>3</v>
      </c>
      <c r="C14" s="7"/>
      <c r="D14" s="63">
        <f>'Reporting-Q2'!D14</f>
        <v>0</v>
      </c>
      <c r="E14" s="63">
        <f>'Reporting-Q2'!E14</f>
        <v>0</v>
      </c>
      <c r="F14" s="87">
        <f>'Reporting-Q2'!F14+'Reporting-Q2'!G14</f>
        <v>0</v>
      </c>
      <c r="G14" s="119"/>
      <c r="H14" s="130"/>
      <c r="I14" s="95">
        <f>(F14+G14)-('Reporting-Q1'!H14+'Reporting-Q2'!H14+'Reporting-Q3'!H14)</f>
        <v>0</v>
      </c>
    </row>
    <row r="15" spans="2:9" ht="15">
      <c r="B15" s="101" t="s">
        <v>94</v>
      </c>
      <c r="C15" s="30"/>
      <c r="D15" s="81"/>
      <c r="E15" s="82"/>
      <c r="F15" s="124">
        <f>SUM(F16:F18)</f>
        <v>0</v>
      </c>
      <c r="G15" s="94">
        <f>SUM(G16:G18)</f>
        <v>0</v>
      </c>
      <c r="H15" s="129">
        <f>SUM(H16:H18)</f>
        <v>0</v>
      </c>
      <c r="I15" s="124">
        <f>SUM(I16:I18)</f>
        <v>0</v>
      </c>
    </row>
    <row r="16" spans="2:9" ht="12.75">
      <c r="B16" s="2" t="s">
        <v>61</v>
      </c>
      <c r="C16" s="8"/>
      <c r="D16" s="63">
        <f>'Reporting-Q2'!D16</f>
        <v>0</v>
      </c>
      <c r="E16" s="63">
        <f>'Reporting-Q2'!E16</f>
        <v>0</v>
      </c>
      <c r="F16" s="87">
        <f>'Reporting-Q2'!F16+'Reporting-Q2'!G16</f>
        <v>0</v>
      </c>
      <c r="G16" s="119"/>
      <c r="H16" s="130"/>
      <c r="I16" s="95">
        <f>(F16+G16)-('Reporting-Q1'!H16+'Reporting-Q2'!H16+'Reporting-Q3'!H16)</f>
        <v>0</v>
      </c>
    </row>
    <row r="17" spans="2:9" ht="12.75">
      <c r="B17" s="2" t="s">
        <v>65</v>
      </c>
      <c r="C17" s="8"/>
      <c r="D17" s="63">
        <f>'Reporting-Q2'!D17</f>
        <v>0</v>
      </c>
      <c r="E17" s="63">
        <f>'Reporting-Q2'!E17</f>
        <v>0</v>
      </c>
      <c r="F17" s="87">
        <f>'Reporting-Q2'!F17+'Reporting-Q2'!G17</f>
        <v>0</v>
      </c>
      <c r="G17" s="119"/>
      <c r="H17" s="130"/>
      <c r="I17" s="95">
        <f>(F17+G17)-('Reporting-Q1'!H17+'Reporting-Q2'!H17+'Reporting-Q3'!H17)</f>
        <v>0</v>
      </c>
    </row>
    <row r="18" spans="2:9" ht="12.75">
      <c r="B18" s="2" t="s">
        <v>64</v>
      </c>
      <c r="C18" s="8"/>
      <c r="D18" s="63">
        <f>'Reporting-Q2'!D18</f>
        <v>0</v>
      </c>
      <c r="E18" s="63">
        <f>'Reporting-Q2'!E18</f>
        <v>0</v>
      </c>
      <c r="F18" s="87">
        <f>'Reporting-Q2'!F18+'Reporting-Q2'!G18</f>
        <v>0</v>
      </c>
      <c r="G18" s="119"/>
      <c r="H18" s="130"/>
      <c r="I18" s="95">
        <f>(F18+G18)-('Reporting-Q1'!H18+'Reporting-Q2'!H18+'Reporting-Q3'!H18)</f>
        <v>0</v>
      </c>
    </row>
    <row r="19" spans="2:9" ht="15">
      <c r="B19" s="101" t="s">
        <v>109</v>
      </c>
      <c r="C19" s="8"/>
      <c r="D19" s="82"/>
      <c r="E19" s="82"/>
      <c r="F19" s="124">
        <f>SUM(F20:F22)</f>
        <v>0</v>
      </c>
      <c r="G19" s="94">
        <f>SUM(G20:G22)</f>
        <v>0</v>
      </c>
      <c r="H19" s="129">
        <f>SUM(H20:H22)</f>
        <v>0</v>
      </c>
      <c r="I19" s="124">
        <f>SUM(I20:I22)</f>
        <v>0</v>
      </c>
    </row>
    <row r="20" spans="2:9" ht="12.75">
      <c r="B20" s="2" t="s">
        <v>5</v>
      </c>
      <c r="C20" s="8"/>
      <c r="D20" s="63">
        <f>'Reporting-Q2'!D20</f>
        <v>0</v>
      </c>
      <c r="E20" s="63">
        <f>'Reporting-Q2'!E20</f>
        <v>0</v>
      </c>
      <c r="F20" s="87">
        <f>'Reporting-Q2'!F20+'Reporting-Q2'!G20</f>
        <v>0</v>
      </c>
      <c r="G20" s="119"/>
      <c r="H20" s="130"/>
      <c r="I20" s="95">
        <f>(F20+G20)-('Reporting-Q1'!H20+'Reporting-Q2'!H20+'Reporting-Q3'!H20)</f>
        <v>0</v>
      </c>
    </row>
    <row r="21" spans="2:9" ht="12.75">
      <c r="B21" s="2" t="s">
        <v>58</v>
      </c>
      <c r="C21" s="8"/>
      <c r="D21" s="63">
        <f>'Reporting-Q2'!D21</f>
        <v>0</v>
      </c>
      <c r="E21" s="63">
        <f>'Reporting-Q2'!E21</f>
        <v>0</v>
      </c>
      <c r="F21" s="87">
        <f>'Reporting-Q2'!F21+'Reporting-Q2'!G21</f>
        <v>0</v>
      </c>
      <c r="G21" s="119"/>
      <c r="H21" s="130"/>
      <c r="I21" s="95">
        <f>(F21+G21)-('Reporting-Q1'!H21+'Reporting-Q2'!H21+'Reporting-Q3'!H21)</f>
        <v>0</v>
      </c>
    </row>
    <row r="22" spans="2:9" ht="12.75">
      <c r="B22" s="2" t="s">
        <v>3</v>
      </c>
      <c r="C22" s="8"/>
      <c r="D22" s="63">
        <f>'Reporting-Q2'!D22</f>
        <v>0</v>
      </c>
      <c r="E22" s="63">
        <f>'Reporting-Q2'!E22</f>
        <v>0</v>
      </c>
      <c r="F22" s="87">
        <f>'Reporting-Q2'!F22+'Reporting-Q2'!G22</f>
        <v>0</v>
      </c>
      <c r="G22" s="119"/>
      <c r="H22" s="130"/>
      <c r="I22" s="95">
        <f>(F22+G22)-('Reporting-Q1'!H22+'Reporting-Q2'!H22+'Reporting-Q3'!H22)</f>
        <v>0</v>
      </c>
    </row>
    <row r="23" spans="2:9" ht="15">
      <c r="B23" s="102" t="s">
        <v>108</v>
      </c>
      <c r="C23" s="8"/>
      <c r="D23" s="82"/>
      <c r="E23" s="82"/>
      <c r="F23" s="124">
        <f>SUM(F24:F27)</f>
        <v>0</v>
      </c>
      <c r="G23" s="94">
        <f>SUM(G24:G27)</f>
        <v>0</v>
      </c>
      <c r="H23" s="129">
        <f>SUM(H24:H27)</f>
        <v>0</v>
      </c>
      <c r="I23" s="124">
        <f>SUM(I24:I27)</f>
        <v>0</v>
      </c>
    </row>
    <row r="24" spans="2:9" ht="12.75">
      <c r="B24" s="1" t="s">
        <v>13</v>
      </c>
      <c r="C24" s="8"/>
      <c r="D24" s="63">
        <f>'Reporting-Q2'!D24</f>
        <v>0</v>
      </c>
      <c r="E24" s="63">
        <f>'Reporting-Q2'!E24</f>
        <v>0</v>
      </c>
      <c r="F24" s="87">
        <f>'Reporting-Q2'!F24+'Reporting-Q2'!G24</f>
        <v>0</v>
      </c>
      <c r="G24" s="119"/>
      <c r="H24" s="130"/>
      <c r="I24" s="95">
        <f>(F24+G24)-('Reporting-Q1'!H24+'Reporting-Q2'!H24+'Reporting-Q3'!H24)</f>
        <v>0</v>
      </c>
    </row>
    <row r="25" spans="2:9" ht="12.75">
      <c r="B25" s="1" t="s">
        <v>2</v>
      </c>
      <c r="C25" s="8"/>
      <c r="D25" s="63">
        <f>'Reporting-Q2'!D25</f>
        <v>0</v>
      </c>
      <c r="E25" s="63">
        <f>'Reporting-Q2'!E25</f>
        <v>0</v>
      </c>
      <c r="F25" s="87">
        <f>'Reporting-Q2'!F25+'Reporting-Q2'!G25</f>
        <v>0</v>
      </c>
      <c r="G25" s="119"/>
      <c r="H25" s="130"/>
      <c r="I25" s="95">
        <f>(F25+G25)-('Reporting-Q1'!H25+'Reporting-Q2'!H25+'Reporting-Q3'!H25)</f>
        <v>0</v>
      </c>
    </row>
    <row r="26" spans="2:9" ht="12.75">
      <c r="B26" s="1" t="s">
        <v>52</v>
      </c>
      <c r="C26" s="8"/>
      <c r="D26" s="63">
        <f>'Reporting-Q2'!D26</f>
        <v>0</v>
      </c>
      <c r="E26" s="63">
        <f>'Reporting-Q2'!E26</f>
        <v>0</v>
      </c>
      <c r="F26" s="87">
        <f>'Reporting-Q2'!F26+'Reporting-Q2'!G26</f>
        <v>0</v>
      </c>
      <c r="G26" s="119"/>
      <c r="H26" s="130"/>
      <c r="I26" s="95">
        <f>(F26+G26)-('Reporting-Q1'!H26+'Reporting-Q2'!H26+'Reporting-Q3'!H26)</f>
        <v>0</v>
      </c>
    </row>
    <row r="27" spans="2:9" ht="12.75">
      <c r="B27" s="1" t="s">
        <v>3</v>
      </c>
      <c r="C27" s="8"/>
      <c r="D27" s="63">
        <f>'Reporting-Q2'!D27</f>
        <v>0</v>
      </c>
      <c r="E27" s="63">
        <f>'Reporting-Q2'!E27</f>
        <v>0</v>
      </c>
      <c r="F27" s="87">
        <f>'Reporting-Q2'!F27+'Reporting-Q2'!G27</f>
        <v>0</v>
      </c>
      <c r="G27" s="119"/>
      <c r="H27" s="130"/>
      <c r="I27" s="95">
        <f>(F27+G27)-('Reporting-Q1'!H27+'Reporting-Q2'!H27+'Reporting-Q3'!H27)</f>
        <v>0</v>
      </c>
    </row>
    <row r="28" spans="2:9" ht="15">
      <c r="B28" s="102" t="s">
        <v>107</v>
      </c>
      <c r="C28" s="8"/>
      <c r="D28" s="82"/>
      <c r="E28" s="82"/>
      <c r="F28" s="124">
        <f>SUM(F29:F30)</f>
        <v>0</v>
      </c>
      <c r="G28" s="94">
        <f>SUM(G29:G30)</f>
        <v>0</v>
      </c>
      <c r="H28" s="129">
        <f>SUM(H29:H30)</f>
        <v>0</v>
      </c>
      <c r="I28" s="124">
        <f>SUM(I29:I30)</f>
        <v>0</v>
      </c>
    </row>
    <row r="29" spans="2:9" ht="12.75">
      <c r="B29" s="2" t="s">
        <v>4</v>
      </c>
      <c r="C29" s="30"/>
      <c r="D29" s="63">
        <f>'Reporting-Q2'!D29</f>
        <v>0</v>
      </c>
      <c r="E29" s="63">
        <f>'Reporting-Q2'!E29</f>
        <v>0</v>
      </c>
      <c r="F29" s="87">
        <f>'Reporting-Q2'!F29+'Reporting-Q2'!G29</f>
        <v>0</v>
      </c>
      <c r="G29" s="119"/>
      <c r="H29" s="130"/>
      <c r="I29" s="95">
        <f>(F29+G29)-('Reporting-Q1'!H29+'Reporting-Q2'!H29+'Reporting-Q3'!H29)</f>
        <v>0</v>
      </c>
    </row>
    <row r="30" spans="2:9" ht="12.75">
      <c r="B30" s="2" t="s">
        <v>3</v>
      </c>
      <c r="C30" s="30"/>
      <c r="D30" s="63">
        <f>'Reporting-Q2'!D30</f>
        <v>0</v>
      </c>
      <c r="E30" s="63">
        <f>'Reporting-Q2'!E30</f>
        <v>0</v>
      </c>
      <c r="F30" s="87">
        <f>'Reporting-Q2'!F30+'Reporting-Q2'!G30</f>
        <v>0</v>
      </c>
      <c r="G30" s="119"/>
      <c r="H30" s="130"/>
      <c r="I30" s="95">
        <f>(F30+G30)-('Reporting-Q1'!H30+'Reporting-Q2'!H30+'Reporting-Q3'!H30)</f>
        <v>0</v>
      </c>
    </row>
    <row r="31" spans="2:9" ht="15">
      <c r="B31" s="103" t="s">
        <v>119</v>
      </c>
      <c r="C31" s="30"/>
      <c r="D31" s="82"/>
      <c r="E31" s="82"/>
      <c r="F31" s="124">
        <f>SUM(F32:F35)</f>
        <v>0</v>
      </c>
      <c r="G31" s="94">
        <f>SUM(G32:G35)</f>
        <v>0</v>
      </c>
      <c r="H31" s="129">
        <f>SUM(H32:H35)</f>
        <v>0</v>
      </c>
      <c r="I31" s="124">
        <f>SUM(I32:I35)</f>
        <v>0</v>
      </c>
    </row>
    <row r="32" spans="2:9" ht="12.75">
      <c r="B32" s="1" t="s">
        <v>9</v>
      </c>
      <c r="C32" s="8"/>
      <c r="D32" s="63">
        <f>'Reporting-Q2'!D32</f>
        <v>0</v>
      </c>
      <c r="E32" s="63">
        <f>'Reporting-Q2'!E32</f>
        <v>0</v>
      </c>
      <c r="F32" s="87">
        <f>'Reporting-Q2'!F32+'Reporting-Q2'!G32</f>
        <v>0</v>
      </c>
      <c r="G32" s="119"/>
      <c r="H32" s="130"/>
      <c r="I32" s="95">
        <f>(F32+G32)-('Reporting-Q1'!H32+'Reporting-Q2'!H32+'Reporting-Q3'!H32)</f>
        <v>0</v>
      </c>
    </row>
    <row r="33" spans="2:9" ht="12.75">
      <c r="B33" s="1" t="s">
        <v>56</v>
      </c>
      <c r="C33" s="8"/>
      <c r="D33" s="63">
        <f>'Reporting-Q2'!D33</f>
        <v>0</v>
      </c>
      <c r="E33" s="63">
        <f>'Reporting-Q2'!E33</f>
        <v>0</v>
      </c>
      <c r="F33" s="87">
        <f>'Reporting-Q2'!F33+'Reporting-Q2'!G33</f>
        <v>0</v>
      </c>
      <c r="G33" s="119"/>
      <c r="H33" s="130"/>
      <c r="I33" s="95">
        <f>(F33+G33)-('Reporting-Q1'!H33+'Reporting-Q2'!H33+'Reporting-Q3'!H33)</f>
        <v>0</v>
      </c>
    </row>
    <row r="34" spans="2:9" ht="12.75">
      <c r="B34" s="2" t="s">
        <v>8</v>
      </c>
      <c r="C34" s="7"/>
      <c r="D34" s="63">
        <f>'Reporting-Q2'!D34</f>
        <v>0</v>
      </c>
      <c r="E34" s="63">
        <f>'Reporting-Q2'!E34</f>
        <v>0</v>
      </c>
      <c r="F34" s="87">
        <f>'Reporting-Q2'!F34+'Reporting-Q2'!G34</f>
        <v>0</v>
      </c>
      <c r="G34" s="119"/>
      <c r="H34" s="130"/>
      <c r="I34" s="95">
        <f>(F34+G34)-('Reporting-Q1'!H34+'Reporting-Q2'!H34+'Reporting-Q3'!H34)</f>
        <v>0</v>
      </c>
    </row>
    <row r="35" spans="2:9" ht="12.75">
      <c r="B35" s="2" t="s">
        <v>3</v>
      </c>
      <c r="C35" s="30"/>
      <c r="D35" s="63">
        <f>'Reporting-Q2'!D35</f>
        <v>0</v>
      </c>
      <c r="E35" s="63">
        <f>'Reporting-Q2'!E35</f>
        <v>0</v>
      </c>
      <c r="F35" s="87">
        <f>'Reporting-Q2'!F35+'Reporting-Q2'!G35</f>
        <v>0</v>
      </c>
      <c r="G35" s="119"/>
      <c r="H35" s="130"/>
      <c r="I35" s="95">
        <f>(F35+G35)-('Reporting-Q1'!H35+'Reporting-Q2'!H35+'Reporting-Q3'!H35)</f>
        <v>0</v>
      </c>
    </row>
    <row r="36" spans="2:9" ht="25.5">
      <c r="B36" s="3" t="s">
        <v>111</v>
      </c>
      <c r="C36" s="6"/>
      <c r="D36" s="83" t="s">
        <v>68</v>
      </c>
      <c r="E36" s="111" t="s">
        <v>78</v>
      </c>
      <c r="F36" s="88">
        <f>F37+F41</f>
        <v>0</v>
      </c>
      <c r="G36" s="90">
        <f>G37+G41</f>
        <v>0</v>
      </c>
      <c r="H36" s="131">
        <f>H37+H41</f>
        <v>0</v>
      </c>
      <c r="I36" s="88">
        <f>I37+I41</f>
        <v>0</v>
      </c>
    </row>
    <row r="37" spans="1:9" ht="15">
      <c r="A37" s="13"/>
      <c r="B37" s="103" t="s">
        <v>106</v>
      </c>
      <c r="C37" s="7"/>
      <c r="D37" s="82"/>
      <c r="E37" s="82"/>
      <c r="F37" s="124">
        <f>SUM(F38:F40)</f>
        <v>0</v>
      </c>
      <c r="G37" s="94">
        <f>SUM(G38:G40)</f>
        <v>0</v>
      </c>
      <c r="H37" s="129">
        <f>SUM(H38:H40)</f>
        <v>0</v>
      </c>
      <c r="I37" s="124">
        <f>SUM(I38:I40)</f>
        <v>0</v>
      </c>
    </row>
    <row r="38" spans="2:9" ht="12.75">
      <c r="B38" s="1" t="s">
        <v>44</v>
      </c>
      <c r="C38" s="7"/>
      <c r="D38" s="63">
        <f>'Reporting-Q2'!D38</f>
        <v>0</v>
      </c>
      <c r="E38" s="63">
        <f>'Reporting-Q2'!E38</f>
        <v>0</v>
      </c>
      <c r="F38" s="87">
        <f>'Reporting-Q2'!F38+'Reporting-Q2'!G38</f>
        <v>0</v>
      </c>
      <c r="G38" s="119"/>
      <c r="H38" s="132"/>
      <c r="I38" s="95">
        <f>(F38+G38)-('Reporting-Q1'!H38+'Reporting-Q2'!H38+'Reporting-Q3'!H38)</f>
        <v>0</v>
      </c>
    </row>
    <row r="39" spans="2:9" ht="12.75">
      <c r="B39" s="1" t="s">
        <v>6</v>
      </c>
      <c r="C39" s="7"/>
      <c r="D39" s="63">
        <f>'Reporting-Q2'!D39</f>
        <v>0</v>
      </c>
      <c r="E39" s="63">
        <f>'Reporting-Q2'!E39</f>
        <v>0</v>
      </c>
      <c r="F39" s="87">
        <f>'Reporting-Q2'!F39+'Reporting-Q2'!G39</f>
        <v>0</v>
      </c>
      <c r="G39" s="119"/>
      <c r="H39" s="132"/>
      <c r="I39" s="95">
        <f>(F39+G39)-('Reporting-Q1'!H39+'Reporting-Q2'!H39+'Reporting-Q3'!H39)</f>
        <v>0</v>
      </c>
    </row>
    <row r="40" spans="2:9" ht="12.75">
      <c r="B40" s="1" t="s">
        <v>3</v>
      </c>
      <c r="C40" s="7"/>
      <c r="D40" s="63">
        <f>'Reporting-Q2'!D40</f>
        <v>0</v>
      </c>
      <c r="E40" s="63">
        <f>'Reporting-Q2'!E40</f>
        <v>0</v>
      </c>
      <c r="F40" s="87">
        <f>'Reporting-Q2'!F40+'Reporting-Q2'!G40</f>
        <v>0</v>
      </c>
      <c r="G40" s="119"/>
      <c r="H40" s="132"/>
      <c r="I40" s="95">
        <f>(F40+G40)-('Reporting-Q1'!H40+'Reporting-Q2'!H40+'Reporting-Q3'!H40)</f>
        <v>0</v>
      </c>
    </row>
    <row r="41" spans="2:9" ht="15">
      <c r="B41" s="103" t="s">
        <v>105</v>
      </c>
      <c r="C41" s="7"/>
      <c r="D41" s="82"/>
      <c r="E41" s="82"/>
      <c r="F41" s="124">
        <f>SUM(F42:F46)</f>
        <v>0</v>
      </c>
      <c r="G41" s="94">
        <f>SUM(G42:G46)</f>
        <v>0</v>
      </c>
      <c r="H41" s="129">
        <f>SUM(H42:H46)</f>
        <v>0</v>
      </c>
      <c r="I41" s="124">
        <f>SUM(I42:I46)</f>
        <v>0</v>
      </c>
    </row>
    <row r="42" spans="2:9" ht="12.75">
      <c r="B42" s="1" t="s">
        <v>7</v>
      </c>
      <c r="C42" s="7"/>
      <c r="D42" s="63">
        <f>'Reporting-Q2'!D42</f>
        <v>0</v>
      </c>
      <c r="E42" s="63">
        <f>'Reporting-Q2'!E42</f>
        <v>0</v>
      </c>
      <c r="F42" s="87">
        <f>'Reporting-Q2'!F42+'Reporting-Q2'!G42</f>
        <v>0</v>
      </c>
      <c r="G42" s="119"/>
      <c r="H42" s="132"/>
      <c r="I42" s="95">
        <f>(F42+G42)-('Reporting-Q1'!H42+'Reporting-Q2'!H42+'Reporting-Q3'!H42)</f>
        <v>0</v>
      </c>
    </row>
    <row r="43" spans="2:9" ht="12.75">
      <c r="B43" s="1" t="s">
        <v>10</v>
      </c>
      <c r="C43" s="7"/>
      <c r="D43" s="63">
        <f>'Reporting-Q2'!D43</f>
        <v>0</v>
      </c>
      <c r="E43" s="63">
        <f>'Reporting-Q2'!E43</f>
        <v>0</v>
      </c>
      <c r="F43" s="87">
        <f>'Reporting-Q2'!F43+'Reporting-Q2'!G43</f>
        <v>0</v>
      </c>
      <c r="G43" s="119"/>
      <c r="H43" s="132"/>
      <c r="I43" s="95">
        <f>(F43+G43)-('Reporting-Q1'!H43+'Reporting-Q2'!H43+'Reporting-Q3'!H43)</f>
        <v>0</v>
      </c>
    </row>
    <row r="44" spans="2:9" ht="12.75">
      <c r="B44" s="1" t="s">
        <v>11</v>
      </c>
      <c r="C44" s="7"/>
      <c r="D44" s="63">
        <f>'Reporting-Q2'!D44</f>
        <v>0</v>
      </c>
      <c r="E44" s="63">
        <f>'Reporting-Q2'!E44</f>
        <v>0</v>
      </c>
      <c r="F44" s="87">
        <f>'Reporting-Q2'!F44+'Reporting-Q2'!G44</f>
        <v>0</v>
      </c>
      <c r="G44" s="119"/>
      <c r="H44" s="132"/>
      <c r="I44" s="95">
        <f>(F44+G44)-('Reporting-Q1'!H44+'Reporting-Q2'!H44+'Reporting-Q3'!H44)</f>
        <v>0</v>
      </c>
    </row>
    <row r="45" spans="2:9" ht="12.75">
      <c r="B45" s="1" t="s">
        <v>12</v>
      </c>
      <c r="C45" s="7"/>
      <c r="D45" s="63">
        <f>'Reporting-Q2'!D45</f>
        <v>0</v>
      </c>
      <c r="E45" s="63">
        <f>'Reporting-Q2'!E45</f>
        <v>0</v>
      </c>
      <c r="F45" s="87">
        <f>'Reporting-Q2'!F45+'Reporting-Q2'!G45</f>
        <v>0</v>
      </c>
      <c r="G45" s="119"/>
      <c r="H45" s="132"/>
      <c r="I45" s="95">
        <f>(F45+G45)-('Reporting-Q1'!H45+'Reporting-Q2'!H45+'Reporting-Q3'!H45)</f>
        <v>0</v>
      </c>
    </row>
    <row r="46" spans="2:9" ht="12.75">
      <c r="B46" s="1" t="s">
        <v>3</v>
      </c>
      <c r="C46" s="7"/>
      <c r="D46" s="63">
        <f>'Reporting-Q2'!D46</f>
        <v>0</v>
      </c>
      <c r="E46" s="63">
        <f>'Reporting-Q2'!E46</f>
        <v>0</v>
      </c>
      <c r="F46" s="87">
        <f>'Reporting-Q2'!F46+'Reporting-Q2'!G46</f>
        <v>0</v>
      </c>
      <c r="G46" s="119"/>
      <c r="H46" s="132"/>
      <c r="I46" s="95">
        <f>(F46+G46)-('Reporting-Q1'!H46+'Reporting-Q2'!H46+'Reporting-Q3'!H46)</f>
        <v>0</v>
      </c>
    </row>
    <row r="47" spans="2:9" ht="25.5">
      <c r="B47" s="3" t="s">
        <v>112</v>
      </c>
      <c r="C47" s="6"/>
      <c r="D47" s="83" t="s">
        <v>69</v>
      </c>
      <c r="E47" s="111" t="s">
        <v>78</v>
      </c>
      <c r="F47" s="125">
        <f>SUM(F48:F52)</f>
        <v>0</v>
      </c>
      <c r="G47" s="96">
        <f>SUM(G48:G52)</f>
        <v>0</v>
      </c>
      <c r="H47" s="133">
        <f>SUM(H48:H52)</f>
        <v>0</v>
      </c>
      <c r="I47" s="125">
        <f>SUM(I48:I52)</f>
        <v>0</v>
      </c>
    </row>
    <row r="48" spans="2:9" ht="12.75">
      <c r="B48" s="1" t="s">
        <v>45</v>
      </c>
      <c r="C48" s="7"/>
      <c r="D48" s="63">
        <f>'Reporting-Q2'!D48</f>
        <v>0</v>
      </c>
      <c r="E48" s="63">
        <f>'Reporting-Q2'!E48</f>
        <v>0</v>
      </c>
      <c r="F48" s="87">
        <f>'Reporting-Q2'!F48+'Reporting-Q2'!G48</f>
        <v>0</v>
      </c>
      <c r="G48" s="119"/>
      <c r="H48" s="132"/>
      <c r="I48" s="95">
        <f>(F48+G48)-('Reporting-Q1'!H48+'Reporting-Q2'!H48+'Reporting-Q3'!H48)</f>
        <v>0</v>
      </c>
    </row>
    <row r="49" spans="1:9" ht="14.25">
      <c r="A49" s="13"/>
      <c r="B49" s="1" t="s">
        <v>46</v>
      </c>
      <c r="C49" s="7"/>
      <c r="D49" s="63">
        <f>'Reporting-Q2'!D49</f>
        <v>0</v>
      </c>
      <c r="E49" s="63">
        <f>'Reporting-Q2'!E49</f>
        <v>0</v>
      </c>
      <c r="F49" s="87">
        <f>'Reporting-Q2'!F49+'Reporting-Q2'!G49</f>
        <v>0</v>
      </c>
      <c r="G49" s="119"/>
      <c r="H49" s="134"/>
      <c r="I49" s="95">
        <f>(F49+G49)-('Reporting-Q1'!H49+'Reporting-Q2'!H49+'Reporting-Q3'!H49)</f>
        <v>0</v>
      </c>
    </row>
    <row r="50" spans="2:9" ht="12.75">
      <c r="B50" s="1" t="s">
        <v>47</v>
      </c>
      <c r="C50" s="7"/>
      <c r="D50" s="63">
        <f>'Reporting-Q2'!D50</f>
        <v>0</v>
      </c>
      <c r="E50" s="63">
        <f>'Reporting-Q2'!E50</f>
        <v>0</v>
      </c>
      <c r="F50" s="87">
        <f>'Reporting-Q2'!F50+'Reporting-Q2'!G50</f>
        <v>0</v>
      </c>
      <c r="G50" s="119"/>
      <c r="H50" s="132"/>
      <c r="I50" s="95">
        <f>(F50+G50)-('Reporting-Q1'!H50+'Reporting-Q2'!H50+'Reporting-Q3'!H50)</f>
        <v>0</v>
      </c>
    </row>
    <row r="51" spans="2:9" ht="12.75">
      <c r="B51" s="1" t="s">
        <v>15</v>
      </c>
      <c r="C51" s="7"/>
      <c r="D51" s="63">
        <f>'Reporting-Q2'!D51</f>
        <v>0</v>
      </c>
      <c r="E51" s="63">
        <f>'Reporting-Q2'!E51</f>
        <v>0</v>
      </c>
      <c r="F51" s="87">
        <f>'Reporting-Q2'!F51+'Reporting-Q2'!G51</f>
        <v>0</v>
      </c>
      <c r="G51" s="119"/>
      <c r="H51" s="132"/>
      <c r="I51" s="95">
        <f>(F51+G51)-('Reporting-Q1'!H51+'Reporting-Q2'!H51+'Reporting-Q3'!H51)</f>
        <v>0</v>
      </c>
    </row>
    <row r="52" spans="2:9" ht="12.75">
      <c r="B52" s="1" t="s">
        <v>16</v>
      </c>
      <c r="C52" s="7"/>
      <c r="D52" s="63">
        <f>'Reporting-Q2'!D52</f>
        <v>0</v>
      </c>
      <c r="E52" s="63">
        <f>'Reporting-Q2'!E52</f>
        <v>0</v>
      </c>
      <c r="F52" s="87">
        <f>'Reporting-Q2'!F52+'Reporting-Q2'!G52</f>
        <v>0</v>
      </c>
      <c r="G52" s="119"/>
      <c r="H52" s="132"/>
      <c r="I52" s="95">
        <f>(F52+G52)-('Reporting-Q1'!H52+'Reporting-Q2'!H52+'Reporting-Q3'!H52)</f>
        <v>0</v>
      </c>
    </row>
    <row r="53" spans="2:9" ht="25.5">
      <c r="B53" s="3" t="s">
        <v>113</v>
      </c>
      <c r="C53" s="6"/>
      <c r="D53" s="83" t="s">
        <v>66</v>
      </c>
      <c r="E53" s="111" t="s">
        <v>78</v>
      </c>
      <c r="F53" s="88">
        <f>F54+F57+F60+F63</f>
        <v>0</v>
      </c>
      <c r="G53" s="90">
        <f>G54+G57+G60+G63</f>
        <v>0</v>
      </c>
      <c r="H53" s="131">
        <f>H54+H57+H60+H63</f>
        <v>0</v>
      </c>
      <c r="I53" s="88">
        <f>I54+I57+I60+I63</f>
        <v>0</v>
      </c>
    </row>
    <row r="54" spans="2:9" ht="15">
      <c r="B54" s="103" t="s">
        <v>104</v>
      </c>
      <c r="C54" s="7"/>
      <c r="D54" s="81"/>
      <c r="E54" s="81"/>
      <c r="F54" s="124">
        <f>SUM(F55:F56)</f>
        <v>0</v>
      </c>
      <c r="G54" s="94">
        <f>SUM(G55:G56)</f>
        <v>0</v>
      </c>
      <c r="H54" s="129">
        <f>SUM(H55:H56)</f>
        <v>0</v>
      </c>
      <c r="I54" s="124">
        <f>SUM(I55:I56)</f>
        <v>0</v>
      </c>
    </row>
    <row r="55" spans="1:9" ht="14.25">
      <c r="A55" s="13"/>
      <c r="B55" s="1" t="s">
        <v>17</v>
      </c>
      <c r="C55" s="7"/>
      <c r="D55" s="63">
        <f>'Reporting-Q2'!D55</f>
        <v>0</v>
      </c>
      <c r="E55" s="63">
        <f>'Reporting-Q2'!E55</f>
        <v>0</v>
      </c>
      <c r="F55" s="87">
        <f>'Reporting-Q2'!F55+'Reporting-Q2'!G55</f>
        <v>0</v>
      </c>
      <c r="G55" s="119"/>
      <c r="H55" s="134"/>
      <c r="I55" s="95">
        <f>(F55+G55)-('Reporting-Q1'!H55+'Reporting-Q2'!H55+'Reporting-Q3'!H55)</f>
        <v>0</v>
      </c>
    </row>
    <row r="56" spans="2:9" ht="12.75">
      <c r="B56" s="1" t="s">
        <v>18</v>
      </c>
      <c r="C56" s="7"/>
      <c r="D56" s="63">
        <f>'Reporting-Q2'!D56</f>
        <v>0</v>
      </c>
      <c r="E56" s="63">
        <f>'Reporting-Q2'!E56</f>
        <v>0</v>
      </c>
      <c r="F56" s="87">
        <f>'Reporting-Q2'!F56+'Reporting-Q2'!G56</f>
        <v>0</v>
      </c>
      <c r="G56" s="119"/>
      <c r="H56" s="132"/>
      <c r="I56" s="95">
        <f>(F56+G56)-('Reporting-Q1'!H56+'Reporting-Q2'!H56+'Reporting-Q3'!H56)</f>
        <v>0</v>
      </c>
    </row>
    <row r="57" spans="1:9" ht="15">
      <c r="A57" s="16"/>
      <c r="B57" s="103" t="s">
        <v>103</v>
      </c>
      <c r="C57" s="7"/>
      <c r="D57" s="82"/>
      <c r="E57" s="81"/>
      <c r="F57" s="124">
        <f>SUM(F58:F59)</f>
        <v>0</v>
      </c>
      <c r="G57" s="94">
        <f>SUM(G58:G59)</f>
        <v>0</v>
      </c>
      <c r="H57" s="129">
        <f>SUM(H58:H59)</f>
        <v>0</v>
      </c>
      <c r="I57" s="124">
        <f>SUM(I58:I59)</f>
        <v>0</v>
      </c>
    </row>
    <row r="58" spans="1:9" ht="12.75">
      <c r="A58" s="16"/>
      <c r="B58" s="1" t="s">
        <v>19</v>
      </c>
      <c r="C58" s="7"/>
      <c r="D58" s="63">
        <f>'Reporting-Q2'!D58</f>
        <v>0</v>
      </c>
      <c r="E58" s="63">
        <f>'Reporting-Q2'!E58</f>
        <v>0</v>
      </c>
      <c r="F58" s="87">
        <f>'Reporting-Q2'!F58+'Reporting-Q2'!G58</f>
        <v>0</v>
      </c>
      <c r="G58" s="119"/>
      <c r="H58" s="135"/>
      <c r="I58" s="95">
        <f>(F58+G58)-('Reporting-Q1'!H58+'Reporting-Q2'!H58+'Reporting-Q3'!H58)</f>
        <v>0</v>
      </c>
    </row>
    <row r="59" spans="2:9" ht="12.75">
      <c r="B59" s="1" t="s">
        <v>20</v>
      </c>
      <c r="C59" s="7"/>
      <c r="D59" s="63">
        <f>'Reporting-Q2'!D59</f>
        <v>0</v>
      </c>
      <c r="E59" s="63">
        <f>'Reporting-Q2'!E59</f>
        <v>0</v>
      </c>
      <c r="F59" s="87">
        <f>'Reporting-Q2'!F59+'Reporting-Q2'!G59</f>
        <v>0</v>
      </c>
      <c r="G59" s="119"/>
      <c r="H59" s="132"/>
      <c r="I59" s="95">
        <f>(F59+G59)-('Reporting-Q1'!H59+'Reporting-Q2'!H59+'Reporting-Q3'!H59)</f>
        <v>0</v>
      </c>
    </row>
    <row r="60" spans="1:9" ht="15">
      <c r="A60" s="16"/>
      <c r="B60" s="103" t="s">
        <v>102</v>
      </c>
      <c r="C60" s="7"/>
      <c r="D60" s="82"/>
      <c r="E60" s="82"/>
      <c r="F60" s="124">
        <f>SUM(F61:F62)</f>
        <v>0</v>
      </c>
      <c r="G60" s="94">
        <f>SUM(G61:G62)</f>
        <v>0</v>
      </c>
      <c r="H60" s="129">
        <f>SUM(H61:H62)</f>
        <v>0</v>
      </c>
      <c r="I60" s="124">
        <f>SUM(I61:I62)</f>
        <v>0</v>
      </c>
    </row>
    <row r="61" spans="1:9" ht="12.75">
      <c r="A61" s="16"/>
      <c r="B61" s="1" t="s">
        <v>48</v>
      </c>
      <c r="C61" s="7"/>
      <c r="D61" s="63">
        <f>'Reporting-Q2'!D61</f>
        <v>0</v>
      </c>
      <c r="E61" s="63">
        <f>'Reporting-Q2'!E61</f>
        <v>0</v>
      </c>
      <c r="F61" s="87">
        <f>'Reporting-Q2'!F61+'Reporting-Q2'!G61</f>
        <v>0</v>
      </c>
      <c r="G61" s="119"/>
      <c r="H61" s="135"/>
      <c r="I61" s="95">
        <f>(F61+G61)-('Reporting-Q1'!H61+'Reporting-Q2'!H61+'Reporting-Q3'!H61)</f>
        <v>0</v>
      </c>
    </row>
    <row r="62" spans="2:9" ht="12.75">
      <c r="B62" s="1" t="s">
        <v>49</v>
      </c>
      <c r="C62" s="7"/>
      <c r="D62" s="63">
        <f>'Reporting-Q2'!D62</f>
        <v>0</v>
      </c>
      <c r="E62" s="63">
        <f>'Reporting-Q2'!E62</f>
        <v>0</v>
      </c>
      <c r="F62" s="87">
        <f>'Reporting-Q2'!F62+'Reporting-Q2'!G62</f>
        <v>0</v>
      </c>
      <c r="G62" s="119"/>
      <c r="H62" s="132"/>
      <c r="I62" s="95">
        <f>(F62+G62)-('Reporting-Q1'!H62+'Reporting-Q2'!H62+'Reporting-Q3'!H62)</f>
        <v>0</v>
      </c>
    </row>
    <row r="63" spans="2:9" ht="15">
      <c r="B63" s="103" t="s">
        <v>101</v>
      </c>
      <c r="C63" s="7"/>
      <c r="D63" s="82"/>
      <c r="E63" s="82"/>
      <c r="F63" s="124">
        <f>SUM(F64:F65)</f>
        <v>0</v>
      </c>
      <c r="G63" s="94">
        <f>SUM(G64:G65)</f>
        <v>0</v>
      </c>
      <c r="H63" s="129">
        <f>SUM(H64:H65)</f>
        <v>0</v>
      </c>
      <c r="I63" s="124">
        <f>SUM(I64:I65)</f>
        <v>0</v>
      </c>
    </row>
    <row r="64" spans="2:9" ht="12.75">
      <c r="B64" s="1" t="s">
        <v>17</v>
      </c>
      <c r="C64" s="7"/>
      <c r="D64" s="63">
        <f>'Reporting-Q2'!D64</f>
        <v>0</v>
      </c>
      <c r="E64" s="63">
        <f>'Reporting-Q2'!E64</f>
        <v>0</v>
      </c>
      <c r="F64" s="87">
        <f>'Reporting-Q2'!F64+'Reporting-Q2'!G64</f>
        <v>0</v>
      </c>
      <c r="G64" s="119"/>
      <c r="H64" s="132"/>
      <c r="I64" s="95">
        <f>(F64+G64)-('Reporting-Q1'!H64+'Reporting-Q2'!H64+'Reporting-Q3'!H64)</f>
        <v>0</v>
      </c>
    </row>
    <row r="65" spans="2:9" ht="12.75">
      <c r="B65" s="1" t="s">
        <v>18</v>
      </c>
      <c r="C65" s="7"/>
      <c r="D65" s="63">
        <f>'Reporting-Q2'!D65</f>
        <v>0</v>
      </c>
      <c r="E65" s="63">
        <f>'Reporting-Q2'!E65</f>
        <v>0</v>
      </c>
      <c r="F65" s="87">
        <f>'Reporting-Q2'!F65+'Reporting-Q2'!G65</f>
        <v>0</v>
      </c>
      <c r="G65" s="119"/>
      <c r="H65" s="132"/>
      <c r="I65" s="95">
        <f>(F65+G65)-('Reporting-Q1'!H65+'Reporting-Q2'!H65+'Reporting-Q3'!H65)</f>
        <v>0</v>
      </c>
    </row>
    <row r="66" spans="1:9" ht="25.5">
      <c r="A66" s="16"/>
      <c r="B66" s="3" t="s">
        <v>114</v>
      </c>
      <c r="C66" s="6"/>
      <c r="D66" s="83" t="s">
        <v>70</v>
      </c>
      <c r="E66" s="111" t="s">
        <v>78</v>
      </c>
      <c r="F66" s="88">
        <f>F67+F70</f>
        <v>0</v>
      </c>
      <c r="G66" s="90">
        <f>G67+G70</f>
        <v>0</v>
      </c>
      <c r="H66" s="131">
        <f>H67+H70</f>
        <v>0</v>
      </c>
      <c r="I66" s="88">
        <f>I67+I70</f>
        <v>0</v>
      </c>
    </row>
    <row r="67" spans="1:9" ht="15">
      <c r="A67" s="16"/>
      <c r="B67" s="103" t="s">
        <v>100</v>
      </c>
      <c r="C67" s="7"/>
      <c r="D67" s="81"/>
      <c r="E67" s="81"/>
      <c r="F67" s="124">
        <f>SUM(F68:F69)</f>
        <v>0</v>
      </c>
      <c r="G67" s="94">
        <f>SUM(G68:G69)</f>
        <v>0</v>
      </c>
      <c r="H67" s="129">
        <f>SUM(H68:H69)</f>
        <v>0</v>
      </c>
      <c r="I67" s="124">
        <f>SUM(I68:I69)</f>
        <v>0</v>
      </c>
    </row>
    <row r="68" spans="1:9" ht="14.25">
      <c r="A68" s="13"/>
      <c r="B68" s="1" t="s">
        <v>21</v>
      </c>
      <c r="C68" s="7"/>
      <c r="D68" s="63">
        <f>'Reporting-Q2'!D68</f>
        <v>0</v>
      </c>
      <c r="E68" s="63">
        <f>'Reporting-Q2'!E68</f>
        <v>0</v>
      </c>
      <c r="F68" s="87">
        <f>'Reporting-Q2'!F68+'Reporting-Q2'!G68</f>
        <v>0</v>
      </c>
      <c r="G68" s="119"/>
      <c r="H68" s="134"/>
      <c r="I68" s="95">
        <f>(F68+G68)-('Reporting-Q1'!H68+'Reporting-Q2'!H68+'Reporting-Q3'!H68)</f>
        <v>0</v>
      </c>
    </row>
    <row r="69" spans="2:9" ht="12.75">
      <c r="B69" s="1" t="s">
        <v>22</v>
      </c>
      <c r="C69" s="7"/>
      <c r="D69" s="63">
        <f>'Reporting-Q2'!D69</f>
        <v>0</v>
      </c>
      <c r="E69" s="63">
        <f>'Reporting-Q2'!E69</f>
        <v>0</v>
      </c>
      <c r="F69" s="87">
        <f>'Reporting-Q2'!F69+'Reporting-Q2'!G69</f>
        <v>0</v>
      </c>
      <c r="G69" s="119"/>
      <c r="H69" s="132"/>
      <c r="I69" s="95">
        <f>(F69+G69)-('Reporting-Q1'!H69+'Reporting-Q2'!H69+'Reporting-Q3'!H69)</f>
        <v>0</v>
      </c>
    </row>
    <row r="70" spans="1:9" ht="15">
      <c r="A70" s="16"/>
      <c r="B70" s="103" t="s">
        <v>99</v>
      </c>
      <c r="C70" s="7"/>
      <c r="D70" s="82"/>
      <c r="E70" s="82"/>
      <c r="F70" s="124">
        <f>SUM(F71:F72)</f>
        <v>0</v>
      </c>
      <c r="G70" s="94">
        <f>SUM(G71:G72)</f>
        <v>0</v>
      </c>
      <c r="H70" s="129">
        <f>SUM(H71:H72)</f>
        <v>0</v>
      </c>
      <c r="I70" s="124">
        <f>SUM(I71:I72)</f>
        <v>0</v>
      </c>
    </row>
    <row r="71" spans="1:9" ht="12.75">
      <c r="A71" s="16"/>
      <c r="B71" s="1" t="s">
        <v>21</v>
      </c>
      <c r="C71" s="7"/>
      <c r="D71" s="63">
        <f>'Reporting-Q2'!D71</f>
        <v>0</v>
      </c>
      <c r="E71" s="63">
        <f>'Reporting-Q2'!E71</f>
        <v>0</v>
      </c>
      <c r="F71" s="87">
        <f>'Reporting-Q2'!F71+'Reporting-Q2'!G71</f>
        <v>0</v>
      </c>
      <c r="G71" s="119"/>
      <c r="H71" s="135"/>
      <c r="I71" s="95">
        <f>(F71+G71)-('Reporting-Q1'!H71+'Reporting-Q2'!H71+'Reporting-Q3'!H71)</f>
        <v>0</v>
      </c>
    </row>
    <row r="72" spans="2:9" ht="12.75">
      <c r="B72" s="1" t="s">
        <v>22</v>
      </c>
      <c r="C72" s="7"/>
      <c r="D72" s="63">
        <f>'Reporting-Q2'!D72</f>
        <v>0</v>
      </c>
      <c r="E72" s="63">
        <f>'Reporting-Q2'!E72</f>
        <v>0</v>
      </c>
      <c r="F72" s="87">
        <f>'Reporting-Q2'!F72+'Reporting-Q2'!G72</f>
        <v>0</v>
      </c>
      <c r="G72" s="119"/>
      <c r="H72" s="132"/>
      <c r="I72" s="95">
        <f>(F72+G72)-('Reporting-Q1'!H72+'Reporting-Q2'!H72+'Reporting-Q3'!H72)</f>
        <v>0</v>
      </c>
    </row>
    <row r="73" spans="1:9" ht="12.75">
      <c r="A73" s="16"/>
      <c r="B73" s="10" t="s">
        <v>23</v>
      </c>
      <c r="C73" s="11"/>
      <c r="D73" s="84"/>
      <c r="E73" s="84"/>
      <c r="F73" s="91"/>
      <c r="G73" s="84"/>
      <c r="H73" s="136"/>
      <c r="I73" s="97"/>
    </row>
    <row r="74" spans="1:9" ht="25.5">
      <c r="A74" s="16"/>
      <c r="B74" s="3" t="s">
        <v>115</v>
      </c>
      <c r="C74" s="6"/>
      <c r="D74" s="83" t="s">
        <v>71</v>
      </c>
      <c r="E74" s="111" t="s">
        <v>78</v>
      </c>
      <c r="F74" s="88">
        <f>SUM(F75:F76)</f>
        <v>0</v>
      </c>
      <c r="G74" s="90">
        <f>SUM(G75:G76)</f>
        <v>0</v>
      </c>
      <c r="H74" s="131">
        <f>SUM(H75:H76)</f>
        <v>0</v>
      </c>
      <c r="I74" s="88">
        <f>SUM(I75:I76)</f>
        <v>0</v>
      </c>
    </row>
    <row r="75" spans="2:9" ht="12.75">
      <c r="B75" s="1" t="s">
        <v>117</v>
      </c>
      <c r="C75" s="7"/>
      <c r="D75" s="63">
        <f>'Reporting-Q2'!D75</f>
        <v>0</v>
      </c>
      <c r="E75" s="63">
        <f>'Reporting-Q2'!E75</f>
        <v>0</v>
      </c>
      <c r="F75" s="87">
        <f>'Reporting-Q2'!F75+'Reporting-Q2'!G75</f>
        <v>0</v>
      </c>
      <c r="G75" s="119"/>
      <c r="H75" s="132"/>
      <c r="I75" s="95">
        <f>(F75+G75)-('Reporting-Q1'!H75+'Reporting-Q2'!H75+'Reporting-Q3'!H75)</f>
        <v>0</v>
      </c>
    </row>
    <row r="76" spans="1:9" ht="14.25">
      <c r="A76" s="13"/>
      <c r="B76" s="1" t="s">
        <v>53</v>
      </c>
      <c r="C76" s="7"/>
      <c r="D76" s="63">
        <f>'Reporting-Q2'!D76</f>
        <v>0</v>
      </c>
      <c r="E76" s="63">
        <f>'Reporting-Q2'!E76</f>
        <v>0</v>
      </c>
      <c r="F76" s="87">
        <f>'Reporting-Q2'!F76+'Reporting-Q2'!G76</f>
        <v>0</v>
      </c>
      <c r="G76" s="119"/>
      <c r="H76" s="134"/>
      <c r="I76" s="95">
        <f>(F76+G76)-('Reporting-Q1'!H76+'Reporting-Q2'!H76+'Reporting-Q3'!H76)</f>
        <v>0</v>
      </c>
    </row>
    <row r="77" spans="2:9" ht="12.75">
      <c r="B77" s="10" t="s">
        <v>24</v>
      </c>
      <c r="C77" s="11"/>
      <c r="D77" s="84"/>
      <c r="E77" s="84"/>
      <c r="F77" s="91"/>
      <c r="G77" s="84"/>
      <c r="H77" s="136"/>
      <c r="I77" s="97"/>
    </row>
    <row r="78" spans="2:9" ht="25.5">
      <c r="B78" s="3" t="s">
        <v>116</v>
      </c>
      <c r="C78" s="6"/>
      <c r="D78" s="83" t="s">
        <v>73</v>
      </c>
      <c r="E78" s="111" t="s">
        <v>78</v>
      </c>
      <c r="F78" s="88">
        <f>F79+F85+F90</f>
        <v>0</v>
      </c>
      <c r="G78" s="90">
        <f>G79+G85+G90</f>
        <v>0</v>
      </c>
      <c r="H78" s="131">
        <f>H79+H85+H90</f>
        <v>0</v>
      </c>
      <c r="I78" s="88">
        <f>I79+I85+I90</f>
        <v>0</v>
      </c>
    </row>
    <row r="79" spans="2:9" ht="15">
      <c r="B79" s="103" t="s">
        <v>98</v>
      </c>
      <c r="C79" s="7"/>
      <c r="D79" s="82"/>
      <c r="E79" s="82"/>
      <c r="F79" s="124">
        <f>SUM(F80:F84)</f>
        <v>0</v>
      </c>
      <c r="G79" s="94">
        <f>SUM(G80:G84)</f>
        <v>0</v>
      </c>
      <c r="H79" s="129">
        <f>SUM(H80:H84)</f>
        <v>0</v>
      </c>
      <c r="I79" s="124">
        <f>SUM(I80:I84)</f>
        <v>0</v>
      </c>
    </row>
    <row r="80" spans="1:9" ht="14.25">
      <c r="A80" s="13"/>
      <c r="B80" s="1" t="s">
        <v>25</v>
      </c>
      <c r="C80" s="7"/>
      <c r="D80" s="63">
        <f>'Reporting-Q2'!D80</f>
        <v>0</v>
      </c>
      <c r="E80" s="63">
        <f>'Reporting-Q2'!E80</f>
        <v>0</v>
      </c>
      <c r="F80" s="87">
        <f>'Reporting-Q2'!F80+'Reporting-Q2'!G80</f>
        <v>0</v>
      </c>
      <c r="G80" s="119"/>
      <c r="H80" s="134"/>
      <c r="I80" s="95">
        <f>(F80+G80)-('Reporting-Q1'!H80+'Reporting-Q2'!H80+'Reporting-Q3'!H80)</f>
        <v>0</v>
      </c>
    </row>
    <row r="81" spans="2:9" ht="12.75">
      <c r="B81" s="1" t="s">
        <v>26</v>
      </c>
      <c r="C81" s="7"/>
      <c r="D81" s="63">
        <f>'Reporting-Q2'!D81</f>
        <v>0</v>
      </c>
      <c r="E81" s="63">
        <f>'Reporting-Q2'!E81</f>
        <v>0</v>
      </c>
      <c r="F81" s="87">
        <f>'Reporting-Q2'!F81+'Reporting-Q2'!G81</f>
        <v>0</v>
      </c>
      <c r="G81" s="119"/>
      <c r="H81" s="132"/>
      <c r="I81" s="95">
        <f>(F81+G81)-('Reporting-Q1'!H81+'Reporting-Q2'!H81+'Reporting-Q3'!H81)</f>
        <v>0</v>
      </c>
    </row>
    <row r="82" spans="2:9" ht="12.75">
      <c r="B82" s="1" t="s">
        <v>27</v>
      </c>
      <c r="C82" s="7"/>
      <c r="D82" s="63">
        <f>'Reporting-Q2'!D82</f>
        <v>0</v>
      </c>
      <c r="E82" s="63">
        <f>'Reporting-Q2'!E82</f>
        <v>0</v>
      </c>
      <c r="F82" s="87">
        <f>'Reporting-Q2'!F82+'Reporting-Q2'!G82</f>
        <v>0</v>
      </c>
      <c r="G82" s="119"/>
      <c r="H82" s="132"/>
      <c r="I82" s="95">
        <f>(F82+G82)-('Reporting-Q1'!H82+'Reporting-Q2'!H82+'Reporting-Q3'!H82)</f>
        <v>0</v>
      </c>
    </row>
    <row r="83" spans="2:9" ht="12.75">
      <c r="B83" s="1" t="s">
        <v>28</v>
      </c>
      <c r="C83" s="7"/>
      <c r="D83" s="63">
        <f>'Reporting-Q2'!D83</f>
        <v>0</v>
      </c>
      <c r="E83" s="63">
        <f>'Reporting-Q2'!E83</f>
        <v>0</v>
      </c>
      <c r="F83" s="87">
        <f>'Reporting-Q2'!F83+'Reporting-Q2'!G83</f>
        <v>0</v>
      </c>
      <c r="G83" s="119"/>
      <c r="H83" s="132"/>
      <c r="I83" s="95">
        <f>(F83+G83)-('Reporting-Q1'!H83+'Reporting-Q2'!H83+'Reporting-Q3'!H83)</f>
        <v>0</v>
      </c>
    </row>
    <row r="84" spans="2:9" ht="12.75">
      <c r="B84" s="1" t="s">
        <v>3</v>
      </c>
      <c r="C84" s="7"/>
      <c r="D84" s="63">
        <f>'Reporting-Q2'!D84</f>
        <v>0</v>
      </c>
      <c r="E84" s="63">
        <f>'Reporting-Q2'!E84</f>
        <v>0</v>
      </c>
      <c r="F84" s="87">
        <f>'Reporting-Q2'!F84+'Reporting-Q2'!G84</f>
        <v>0</v>
      </c>
      <c r="G84" s="119"/>
      <c r="H84" s="132"/>
      <c r="I84" s="95">
        <f>(F84+G84)-('Reporting-Q1'!H84+'Reporting-Q2'!H84+'Reporting-Q3'!H84)</f>
        <v>0</v>
      </c>
    </row>
    <row r="85" spans="2:9" ht="15">
      <c r="B85" s="103" t="s">
        <v>97</v>
      </c>
      <c r="C85" s="7"/>
      <c r="D85" s="82"/>
      <c r="E85" s="82"/>
      <c r="F85" s="124">
        <f>SUM(F86:F89)</f>
        <v>0</v>
      </c>
      <c r="G85" s="94">
        <f>SUM(G86:G89)</f>
        <v>0</v>
      </c>
      <c r="H85" s="129">
        <f>SUM(H86:H89)</f>
        <v>0</v>
      </c>
      <c r="I85" s="124">
        <f>SUM(I86:I89)</f>
        <v>0</v>
      </c>
    </row>
    <row r="86" spans="2:9" ht="12.75">
      <c r="B86" s="1" t="s">
        <v>30</v>
      </c>
      <c r="C86" s="8"/>
      <c r="D86" s="63">
        <f>'Reporting-Q2'!D86</f>
        <v>0</v>
      </c>
      <c r="E86" s="63">
        <f>'Reporting-Q2'!E86</f>
        <v>0</v>
      </c>
      <c r="F86" s="87">
        <f>'Reporting-Q2'!F86+'Reporting-Q2'!G86</f>
        <v>0</v>
      </c>
      <c r="G86" s="119"/>
      <c r="H86" s="132"/>
      <c r="I86" s="95">
        <f>(F86+G86)-('Reporting-Q1'!H86+'Reporting-Q2'!H86+'Reporting-Q3'!H86)</f>
        <v>0</v>
      </c>
    </row>
    <row r="87" spans="2:9" ht="12.75">
      <c r="B87" s="1" t="s">
        <v>59</v>
      </c>
      <c r="C87" s="8"/>
      <c r="D87" s="63">
        <f>'Reporting-Q2'!D87</f>
        <v>0</v>
      </c>
      <c r="E87" s="63">
        <f>'Reporting-Q2'!E87</f>
        <v>0</v>
      </c>
      <c r="F87" s="87">
        <f>'Reporting-Q2'!F87+'Reporting-Q2'!G87</f>
        <v>0</v>
      </c>
      <c r="G87" s="119"/>
      <c r="H87" s="132"/>
      <c r="I87" s="95">
        <f>(F87+G87)-('Reporting-Q1'!H87+'Reporting-Q2'!H87+'Reporting-Q3'!H87)</f>
        <v>0</v>
      </c>
    </row>
    <row r="88" spans="2:9" ht="12.75">
      <c r="B88" s="1" t="s">
        <v>60</v>
      </c>
      <c r="C88" s="8"/>
      <c r="D88" s="63">
        <f>'Reporting-Q2'!D88</f>
        <v>0</v>
      </c>
      <c r="E88" s="63">
        <f>'Reporting-Q2'!E88</f>
        <v>0</v>
      </c>
      <c r="F88" s="87">
        <f>'Reporting-Q2'!F88+'Reporting-Q2'!G88</f>
        <v>0</v>
      </c>
      <c r="G88" s="119"/>
      <c r="H88" s="132"/>
      <c r="I88" s="95">
        <f>(F88+G88)-('Reporting-Q1'!H88+'Reporting-Q2'!H88+'Reporting-Q3'!H88)</f>
        <v>0</v>
      </c>
    </row>
    <row r="89" spans="2:9" ht="12.75">
      <c r="B89" s="1" t="s">
        <v>57</v>
      </c>
      <c r="C89" s="8"/>
      <c r="D89" s="63">
        <f>'Reporting-Q2'!D89</f>
        <v>0</v>
      </c>
      <c r="E89" s="63">
        <f>'Reporting-Q2'!E89</f>
        <v>0</v>
      </c>
      <c r="F89" s="87">
        <f>'Reporting-Q2'!F89+'Reporting-Q2'!G89</f>
        <v>0</v>
      </c>
      <c r="G89" s="119"/>
      <c r="H89" s="132"/>
      <c r="I89" s="95">
        <f>(F89+G89)-('Reporting-Q1'!H89+'Reporting-Q2'!H89+'Reporting-Q3'!H89)</f>
        <v>0</v>
      </c>
    </row>
    <row r="90" spans="2:9" ht="15">
      <c r="B90" s="103" t="s">
        <v>96</v>
      </c>
      <c r="C90" s="7"/>
      <c r="D90" s="82"/>
      <c r="E90" s="82"/>
      <c r="F90" s="124">
        <f>SUM(F91)</f>
        <v>0</v>
      </c>
      <c r="G90" s="94">
        <f>SUM(G91)</f>
        <v>0</v>
      </c>
      <c r="H90" s="129">
        <f>SUM(H91)</f>
        <v>0</v>
      </c>
      <c r="I90" s="124">
        <f>SUM(I91)</f>
        <v>0</v>
      </c>
    </row>
    <row r="91" spans="2:9" ht="12.75">
      <c r="B91" s="1" t="s">
        <v>29</v>
      </c>
      <c r="C91" s="8"/>
      <c r="D91" s="63">
        <f>'Reporting-Q2'!D91</f>
        <v>0</v>
      </c>
      <c r="E91" s="63">
        <f>'Reporting-Q2'!E91</f>
        <v>0</v>
      </c>
      <c r="F91" s="87">
        <f>'Reporting-Q2'!F91+'Reporting-Q2'!G91</f>
        <v>0</v>
      </c>
      <c r="G91" s="119"/>
      <c r="H91" s="132"/>
      <c r="I91" s="95">
        <f>(F91+G91)-('Reporting-Q1'!H91+'Reporting-Q2'!H91+'Reporting-Q3'!H91)</f>
        <v>0</v>
      </c>
    </row>
    <row r="92" spans="2:9" ht="12.75">
      <c r="B92" s="46" t="s">
        <v>74</v>
      </c>
      <c r="C92" s="47"/>
      <c r="D92" s="61"/>
      <c r="E92" s="68"/>
      <c r="F92" s="191">
        <f>SUM(F94:F95)</f>
        <v>0</v>
      </c>
      <c r="G92" s="98">
        <f>SUM(G94:G95)</f>
        <v>0</v>
      </c>
      <c r="H92" s="137">
        <f>SUM(H94:H95)</f>
        <v>0</v>
      </c>
      <c r="I92" s="126">
        <f>SUM(I94:I95)</f>
        <v>0</v>
      </c>
    </row>
    <row r="93" spans="2:9" ht="12.75">
      <c r="B93" s="48" t="s">
        <v>95</v>
      </c>
      <c r="C93" s="49" t="s">
        <v>76</v>
      </c>
      <c r="D93" s="62">
        <f>IF(C3*0.1&lt;75000,C3*0.1,75000)</f>
        <v>0</v>
      </c>
      <c r="E93" s="69"/>
      <c r="F93" s="56"/>
      <c r="G93" s="118"/>
      <c r="H93" s="138"/>
      <c r="I93" s="99"/>
    </row>
    <row r="94" spans="2:9" ht="12.75">
      <c r="B94" s="50" t="s">
        <v>54</v>
      </c>
      <c r="C94" s="51"/>
      <c r="D94" s="63">
        <f>'Reporting-Q2'!D94</f>
        <v>0</v>
      </c>
      <c r="E94" s="63">
        <f>'Reporting-Q2'!E94</f>
        <v>0</v>
      </c>
      <c r="F94" s="87">
        <f>'Reporting-Q2'!F94+'Reporting-Q2'!G94</f>
        <v>0</v>
      </c>
      <c r="G94" s="119"/>
      <c r="H94" s="132"/>
      <c r="I94" s="95">
        <f>(F94+G94)-('Reporting-Q1'!H94+'Reporting-Q2'!H94+'Reporting-Q3'!H94)</f>
        <v>0</v>
      </c>
    </row>
    <row r="95" spans="1:9" ht="15" thickBot="1">
      <c r="A95" s="13"/>
      <c r="B95" s="50" t="s">
        <v>55</v>
      </c>
      <c r="C95" s="51"/>
      <c r="D95" s="63">
        <f>'Reporting-Q2'!D95</f>
        <v>0</v>
      </c>
      <c r="E95" s="63">
        <f>'Reporting-Q2'!E95</f>
        <v>0</v>
      </c>
      <c r="F95" s="87">
        <f>'Reporting-Q2'!F95+'Reporting-Q2'!G95</f>
        <v>0</v>
      </c>
      <c r="G95" s="119"/>
      <c r="H95" s="134"/>
      <c r="I95" s="95">
        <f>(F95+G95)-('Reporting-Q1'!H95+'Reporting-Q2'!H95+'Reporting-Q3'!H95)</f>
        <v>0</v>
      </c>
    </row>
    <row r="96" spans="2:9" ht="12.75">
      <c r="B96" s="176" t="s">
        <v>126</v>
      </c>
      <c r="C96" s="177"/>
      <c r="D96" s="178"/>
      <c r="E96" s="179"/>
      <c r="F96" s="190">
        <f>C4</f>
        <v>0</v>
      </c>
      <c r="G96" s="180"/>
      <c r="H96" s="181">
        <f>SUM(H97)</f>
        <v>0</v>
      </c>
      <c r="I96" s="182">
        <f>SUM(I97)</f>
        <v>0</v>
      </c>
    </row>
    <row r="97" spans="1:9" ht="13.5" thickBot="1">
      <c r="A97" s="17"/>
      <c r="B97" s="183" t="s">
        <v>120</v>
      </c>
      <c r="C97" s="184"/>
      <c r="D97" s="185"/>
      <c r="E97" s="186"/>
      <c r="F97" s="187"/>
      <c r="G97" s="188"/>
      <c r="H97" s="139"/>
      <c r="I97" s="100">
        <f>F96-H96</f>
        <v>0</v>
      </c>
    </row>
    <row r="98" spans="1:8" ht="12.75">
      <c r="A98" s="17"/>
      <c r="H98" s="17" t="s">
        <v>127</v>
      </c>
    </row>
  </sheetData>
  <sheetProtection/>
  <mergeCells count="5">
    <mergeCell ref="G1:J3"/>
    <mergeCell ref="G5:G7"/>
    <mergeCell ref="H5:H7"/>
    <mergeCell ref="I5:I7"/>
    <mergeCell ref="J5:J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6" sqref="E6"/>
    </sheetView>
  </sheetViews>
  <sheetFormatPr defaultColWidth="9.14062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02.28125" style="5" customWidth="1"/>
    <col min="5" max="5" width="20.8515625" style="112" customWidth="1"/>
    <col min="6" max="6" width="19.140625" style="20" customWidth="1"/>
    <col min="7" max="7" width="22.8515625" style="20" customWidth="1"/>
    <col min="8" max="8" width="27.00390625" style="4" customWidth="1"/>
    <col min="9" max="9" width="27.00390625" style="0" customWidth="1"/>
    <col min="10" max="10" width="26.28125" style="0" bestFit="1" customWidth="1"/>
  </cols>
  <sheetData>
    <row r="1" spans="2:10" ht="15">
      <c r="B1" s="72" t="s">
        <v>91</v>
      </c>
      <c r="C1" s="73">
        <f>'Approved Budget'!C3</f>
        <v>0</v>
      </c>
      <c r="D1" s="53" t="s">
        <v>79</v>
      </c>
      <c r="E1" s="104"/>
      <c r="F1" s="142"/>
      <c r="G1" s="204" t="s">
        <v>88</v>
      </c>
      <c r="H1" s="205"/>
      <c r="I1" s="205"/>
      <c r="J1" s="206"/>
    </row>
    <row r="2" spans="2:10" ht="15">
      <c r="B2" s="33" t="s">
        <v>92</v>
      </c>
      <c r="C2" s="71">
        <f>'Approved Budget'!C4</f>
        <v>0</v>
      </c>
      <c r="D2" s="54" t="s">
        <v>118</v>
      </c>
      <c r="E2" s="105"/>
      <c r="F2" s="143"/>
      <c r="G2" s="207"/>
      <c r="H2" s="208"/>
      <c r="I2" s="208"/>
      <c r="J2" s="209"/>
    </row>
    <row r="3" spans="2:10" ht="13.5" thickBot="1">
      <c r="B3" s="33" t="s">
        <v>81</v>
      </c>
      <c r="C3" s="70">
        <f>'Approved Budget'!C5</f>
        <v>0</v>
      </c>
      <c r="D3" s="21"/>
      <c r="E3" s="106"/>
      <c r="F3" s="144"/>
      <c r="G3" s="210"/>
      <c r="H3" s="211"/>
      <c r="I3" s="211"/>
      <c r="J3" s="212"/>
    </row>
    <row r="4" spans="2:10" ht="12.75">
      <c r="B4" s="33" t="s">
        <v>82</v>
      </c>
      <c r="C4" s="92">
        <f>C3*0.125</f>
        <v>0</v>
      </c>
      <c r="D4" s="22"/>
      <c r="E4" s="107"/>
      <c r="F4" s="115"/>
      <c r="G4" s="150" t="s">
        <v>122</v>
      </c>
      <c r="H4" s="140" t="s">
        <v>123</v>
      </c>
      <c r="I4" s="121" t="s">
        <v>124</v>
      </c>
      <c r="J4" s="127" t="s">
        <v>129</v>
      </c>
    </row>
    <row r="5" spans="2:10" ht="12.75">
      <c r="B5" s="33" t="s">
        <v>84</v>
      </c>
      <c r="C5" s="152">
        <f>'Approved Budget'!C7</f>
        <v>0</v>
      </c>
      <c r="D5" s="23"/>
      <c r="E5" s="108"/>
      <c r="F5" s="9"/>
      <c r="G5" s="198" t="s">
        <v>130</v>
      </c>
      <c r="H5" s="200" t="s">
        <v>131</v>
      </c>
      <c r="I5" s="202" t="s">
        <v>125</v>
      </c>
      <c r="J5" s="202" t="s">
        <v>128</v>
      </c>
    </row>
    <row r="6" spans="2:10" ht="12.75">
      <c r="B6" s="33" t="s">
        <v>83</v>
      </c>
      <c r="C6" s="74">
        <f>C3*0.1</f>
        <v>0</v>
      </c>
      <c r="D6" s="28"/>
      <c r="E6" s="109"/>
      <c r="F6" s="116"/>
      <c r="G6" s="198"/>
      <c r="H6" s="200"/>
      <c r="I6" s="202"/>
      <c r="J6" s="202"/>
    </row>
    <row r="7" spans="2:10" ht="28.5" customHeight="1" thickBot="1">
      <c r="B7" s="33" t="s">
        <v>90</v>
      </c>
      <c r="C7" s="93" t="e">
        <f>H96/C3</f>
        <v>#DIV/0!</v>
      </c>
      <c r="D7" s="21"/>
      <c r="E7" s="110"/>
      <c r="F7" s="145"/>
      <c r="G7" s="199"/>
      <c r="H7" s="201"/>
      <c r="I7" s="203"/>
      <c r="J7" s="203"/>
    </row>
    <row r="8" spans="2:10" ht="21" thickBot="1">
      <c r="B8" s="75"/>
      <c r="C8" s="76"/>
      <c r="D8" s="77"/>
      <c r="E8" s="120"/>
      <c r="F8" s="148"/>
      <c r="G8" s="122" t="e">
        <f>(G9+G92)/C3</f>
        <v>#DIV/0!</v>
      </c>
      <c r="H8" s="123">
        <f>H9+H92</f>
        <v>0</v>
      </c>
      <c r="I8" s="89">
        <f>C3-H8</f>
        <v>0</v>
      </c>
      <c r="J8" s="149">
        <f>J9-I97</f>
        <v>0</v>
      </c>
    </row>
    <row r="9" spans="2:10" ht="13.5" thickBot="1">
      <c r="B9" s="10" t="s">
        <v>121</v>
      </c>
      <c r="C9" s="11"/>
      <c r="D9" s="25"/>
      <c r="E9" s="25"/>
      <c r="F9" s="146">
        <f>SUM(F10,F36,F47,F53,F66,F74,F78)</f>
        <v>0</v>
      </c>
      <c r="G9" s="147">
        <f>SUM(G10,G36,G47,G53,G66,G74,G78)</f>
        <v>0</v>
      </c>
      <c r="H9" s="147">
        <f>SUM(H10,H36,H47,H53,H66,H74,H78)</f>
        <v>0</v>
      </c>
      <c r="I9" s="79">
        <f>SUM(I10,I36,I47,I53,I66,I74,I78)</f>
        <v>0</v>
      </c>
      <c r="J9" s="141">
        <f>C4</f>
        <v>0</v>
      </c>
    </row>
    <row r="10" spans="1:10" ht="25.5">
      <c r="A10" s="13"/>
      <c r="B10" s="3" t="s">
        <v>110</v>
      </c>
      <c r="C10" s="6"/>
      <c r="D10" s="85" t="s">
        <v>67</v>
      </c>
      <c r="E10" s="111" t="s">
        <v>78</v>
      </c>
      <c r="F10" s="117">
        <f>F11+F15+F19+F23+F28+F31</f>
        <v>0</v>
      </c>
      <c r="G10" s="117">
        <f>G11+G15+G19+G23+G28+G31</f>
        <v>0</v>
      </c>
      <c r="H10" s="128">
        <f>H11+H15+H19+H23+H28+H31</f>
        <v>0</v>
      </c>
      <c r="I10" s="80">
        <f>I11+I15+I19+I23+I28</f>
        <v>0</v>
      </c>
      <c r="J10" s="78"/>
    </row>
    <row r="11" spans="2:10" ht="15">
      <c r="B11" s="101" t="s">
        <v>93</v>
      </c>
      <c r="C11" s="29"/>
      <c r="D11" s="82"/>
      <c r="E11" s="82"/>
      <c r="F11" s="124">
        <f>SUM(F12:F14)</f>
        <v>0</v>
      </c>
      <c r="G11" s="94">
        <f>SUM(G12:G14)</f>
        <v>0</v>
      </c>
      <c r="H11" s="129">
        <f>SUM(H12:H14)</f>
        <v>0</v>
      </c>
      <c r="I11" s="124">
        <f>SUM(I12:I14)</f>
        <v>0</v>
      </c>
      <c r="J11" s="78"/>
    </row>
    <row r="12" spans="2:9" ht="12.75">
      <c r="B12" s="2" t="s">
        <v>62</v>
      </c>
      <c r="C12" s="7"/>
      <c r="D12" s="63">
        <f>'Reporting-Q3'!D12</f>
        <v>0</v>
      </c>
      <c r="E12" s="63">
        <f>'Reporting-Q3'!E12</f>
        <v>0</v>
      </c>
      <c r="F12" s="87">
        <f>'Reporting-Q3'!F12+'Reporting-Q3'!G12</f>
        <v>0</v>
      </c>
      <c r="G12" s="119"/>
      <c r="H12" s="130"/>
      <c r="I12" s="95">
        <f>(F12+G12)-('Reporting-Q1'!H12+'Reporting-Q2'!H12+'Reporting-Q3'!H12+'Reporting-Q4'!H12)</f>
        <v>0</v>
      </c>
    </row>
    <row r="13" spans="2:9" ht="12.75">
      <c r="B13" s="2" t="s">
        <v>63</v>
      </c>
      <c r="C13" s="7"/>
      <c r="D13" s="63">
        <f>'Reporting-Q3'!D13</f>
        <v>0</v>
      </c>
      <c r="E13" s="63">
        <f>'Reporting-Q3'!E13</f>
        <v>0</v>
      </c>
      <c r="F13" s="87">
        <f>'Reporting-Q3'!F13+'Reporting-Q3'!G13</f>
        <v>0</v>
      </c>
      <c r="G13" s="119"/>
      <c r="H13" s="130"/>
      <c r="I13" s="95">
        <f>(F13+G13)-('Reporting-Q1'!H13+'Reporting-Q2'!H13+'Reporting-Q3'!H13+'Reporting-Q4'!H13)</f>
        <v>0</v>
      </c>
    </row>
    <row r="14" spans="2:9" ht="12.75">
      <c r="B14" s="2" t="s">
        <v>3</v>
      </c>
      <c r="C14" s="7"/>
      <c r="D14" s="63">
        <f>'Reporting-Q3'!D14</f>
        <v>0</v>
      </c>
      <c r="E14" s="63">
        <f>'Reporting-Q3'!E14</f>
        <v>0</v>
      </c>
      <c r="F14" s="87">
        <f>'Reporting-Q3'!F14+'Reporting-Q3'!G14</f>
        <v>0</v>
      </c>
      <c r="G14" s="119"/>
      <c r="H14" s="130"/>
      <c r="I14" s="95">
        <f>(F14+G14)-('Reporting-Q1'!H14+'Reporting-Q2'!H14+'Reporting-Q3'!H14+'Reporting-Q4'!H14)</f>
        <v>0</v>
      </c>
    </row>
    <row r="15" spans="2:9" ht="15">
      <c r="B15" s="101" t="s">
        <v>94</v>
      </c>
      <c r="C15" s="30"/>
      <c r="D15" s="81"/>
      <c r="E15" s="82"/>
      <c r="F15" s="124">
        <f>SUM(F16:F18)</f>
        <v>0</v>
      </c>
      <c r="G15" s="94">
        <f>SUM(G16:G18)</f>
        <v>0</v>
      </c>
      <c r="H15" s="129">
        <f>SUM(H16:H18)</f>
        <v>0</v>
      </c>
      <c r="I15" s="124">
        <f>SUM(I16:I18)</f>
        <v>0</v>
      </c>
    </row>
    <row r="16" spans="2:9" ht="12.75">
      <c r="B16" s="2" t="s">
        <v>61</v>
      </c>
      <c r="C16" s="8"/>
      <c r="D16" s="63">
        <f>'Reporting-Q3'!D16</f>
        <v>0</v>
      </c>
      <c r="E16" s="63">
        <f>'Reporting-Q3'!E16</f>
        <v>0</v>
      </c>
      <c r="F16" s="87">
        <f>'Reporting-Q3'!F16+'Reporting-Q3'!G16</f>
        <v>0</v>
      </c>
      <c r="G16" s="119"/>
      <c r="H16" s="130"/>
      <c r="I16" s="95">
        <f>(F16+G16)-('Reporting-Q1'!H16+'Reporting-Q2'!H16+'Reporting-Q3'!H16+'Reporting-Q4'!H16)</f>
        <v>0</v>
      </c>
    </row>
    <row r="17" spans="2:9" ht="12.75">
      <c r="B17" s="2" t="s">
        <v>65</v>
      </c>
      <c r="C17" s="8"/>
      <c r="D17" s="63">
        <f>'Reporting-Q3'!D17</f>
        <v>0</v>
      </c>
      <c r="E17" s="63">
        <f>'Reporting-Q3'!E17</f>
        <v>0</v>
      </c>
      <c r="F17" s="87">
        <f>'Reporting-Q3'!F17+'Reporting-Q3'!G17</f>
        <v>0</v>
      </c>
      <c r="G17" s="119"/>
      <c r="H17" s="130"/>
      <c r="I17" s="95">
        <f>(F17+G17)-('Reporting-Q1'!H17+'Reporting-Q2'!H17+'Reporting-Q3'!H17+'Reporting-Q4'!H17)</f>
        <v>0</v>
      </c>
    </row>
    <row r="18" spans="2:9" ht="12.75">
      <c r="B18" s="2" t="s">
        <v>64</v>
      </c>
      <c r="C18" s="8"/>
      <c r="D18" s="63">
        <f>'Reporting-Q3'!D18</f>
        <v>0</v>
      </c>
      <c r="E18" s="63">
        <f>'Reporting-Q3'!E18</f>
        <v>0</v>
      </c>
      <c r="F18" s="87">
        <f>'Reporting-Q3'!F18+'Reporting-Q3'!G18</f>
        <v>0</v>
      </c>
      <c r="G18" s="119"/>
      <c r="H18" s="130"/>
      <c r="I18" s="95">
        <f>(F18+G18)-('Reporting-Q1'!H18+'Reporting-Q2'!H18+'Reporting-Q3'!H18+'Reporting-Q4'!H18)</f>
        <v>0</v>
      </c>
    </row>
    <row r="19" spans="2:9" ht="15">
      <c r="B19" s="101" t="s">
        <v>109</v>
      </c>
      <c r="C19" s="8"/>
      <c r="D19" s="82"/>
      <c r="E19" s="82"/>
      <c r="F19" s="124">
        <f>SUM(F20:F22)</f>
        <v>0</v>
      </c>
      <c r="G19" s="94">
        <f>SUM(G20:G22)</f>
        <v>0</v>
      </c>
      <c r="H19" s="129">
        <f>SUM(H20:H22)</f>
        <v>0</v>
      </c>
      <c r="I19" s="124">
        <f>SUM(I20:I22)</f>
        <v>0</v>
      </c>
    </row>
    <row r="20" spans="2:9" ht="12.75">
      <c r="B20" s="2" t="s">
        <v>5</v>
      </c>
      <c r="C20" s="8"/>
      <c r="D20" s="63">
        <f>'Reporting-Q3'!D20</f>
        <v>0</v>
      </c>
      <c r="E20" s="63">
        <f>'Reporting-Q3'!E20</f>
        <v>0</v>
      </c>
      <c r="F20" s="87">
        <f>'Reporting-Q3'!F20+'Reporting-Q3'!G20</f>
        <v>0</v>
      </c>
      <c r="G20" s="119"/>
      <c r="H20" s="130"/>
      <c r="I20" s="95">
        <f>(F20+G20)-('Reporting-Q1'!H20+'Reporting-Q2'!H20+'Reporting-Q3'!H20+'Reporting-Q4'!H20)</f>
        <v>0</v>
      </c>
    </row>
    <row r="21" spans="2:9" ht="12.75">
      <c r="B21" s="2" t="s">
        <v>58</v>
      </c>
      <c r="C21" s="8"/>
      <c r="D21" s="63">
        <f>'Reporting-Q3'!D21</f>
        <v>0</v>
      </c>
      <c r="E21" s="63">
        <f>'Reporting-Q3'!E21</f>
        <v>0</v>
      </c>
      <c r="F21" s="87">
        <f>'Reporting-Q3'!F21+'Reporting-Q3'!G21</f>
        <v>0</v>
      </c>
      <c r="G21" s="119"/>
      <c r="H21" s="130"/>
      <c r="I21" s="95">
        <f>(F21+G21)-('Reporting-Q1'!H21+'Reporting-Q2'!H21+'Reporting-Q3'!H21+'Reporting-Q4'!H21)</f>
        <v>0</v>
      </c>
    </row>
    <row r="22" spans="2:9" ht="12.75">
      <c r="B22" s="2" t="s">
        <v>3</v>
      </c>
      <c r="C22" s="8"/>
      <c r="D22" s="63">
        <f>'Reporting-Q3'!D22</f>
        <v>0</v>
      </c>
      <c r="E22" s="63">
        <f>'Reporting-Q3'!E22</f>
        <v>0</v>
      </c>
      <c r="F22" s="87">
        <f>'Reporting-Q3'!F22+'Reporting-Q3'!G22</f>
        <v>0</v>
      </c>
      <c r="G22" s="119"/>
      <c r="H22" s="130"/>
      <c r="I22" s="95">
        <f>(F22+G22)-('Reporting-Q1'!H22+'Reporting-Q2'!H22+'Reporting-Q3'!H22+'Reporting-Q4'!H22)</f>
        <v>0</v>
      </c>
    </row>
    <row r="23" spans="2:9" ht="15">
      <c r="B23" s="102" t="s">
        <v>108</v>
      </c>
      <c r="C23" s="8"/>
      <c r="D23" s="82"/>
      <c r="E23" s="82"/>
      <c r="F23" s="124">
        <f>SUM(F24:F27)</f>
        <v>0</v>
      </c>
      <c r="G23" s="94">
        <f>SUM(G24:G27)</f>
        <v>0</v>
      </c>
      <c r="H23" s="129">
        <f>SUM(H24:H27)</f>
        <v>0</v>
      </c>
      <c r="I23" s="124">
        <f>SUM(I24:I27)</f>
        <v>0</v>
      </c>
    </row>
    <row r="24" spans="2:9" ht="12.75">
      <c r="B24" s="1" t="s">
        <v>13</v>
      </c>
      <c r="C24" s="8"/>
      <c r="D24" s="63">
        <f>'Reporting-Q3'!D24</f>
        <v>0</v>
      </c>
      <c r="E24" s="63">
        <f>'Reporting-Q3'!E24</f>
        <v>0</v>
      </c>
      <c r="F24" s="87">
        <f>'Reporting-Q3'!F24+'Reporting-Q3'!G24</f>
        <v>0</v>
      </c>
      <c r="G24" s="119"/>
      <c r="H24" s="130"/>
      <c r="I24" s="95">
        <f>(F24+G24)-('Reporting-Q1'!H24+'Reporting-Q2'!H24+'Reporting-Q3'!H24+'Reporting-Q4'!H24)</f>
        <v>0</v>
      </c>
    </row>
    <row r="25" spans="2:9" ht="12.75">
      <c r="B25" s="1" t="s">
        <v>2</v>
      </c>
      <c r="C25" s="8"/>
      <c r="D25" s="63">
        <f>'Reporting-Q3'!D25</f>
        <v>0</v>
      </c>
      <c r="E25" s="63">
        <f>'Reporting-Q3'!E25</f>
        <v>0</v>
      </c>
      <c r="F25" s="87">
        <f>'Reporting-Q3'!F25+'Reporting-Q3'!G25</f>
        <v>0</v>
      </c>
      <c r="G25" s="119"/>
      <c r="H25" s="130"/>
      <c r="I25" s="95">
        <f>(F25+G25)-('Reporting-Q1'!H25+'Reporting-Q2'!H25+'Reporting-Q3'!H25+'Reporting-Q4'!H25)</f>
        <v>0</v>
      </c>
    </row>
    <row r="26" spans="2:9" ht="12.75">
      <c r="B26" s="1" t="s">
        <v>52</v>
      </c>
      <c r="C26" s="8"/>
      <c r="D26" s="63">
        <f>'Reporting-Q3'!D26</f>
        <v>0</v>
      </c>
      <c r="E26" s="63">
        <f>'Reporting-Q3'!E26</f>
        <v>0</v>
      </c>
      <c r="F26" s="87">
        <f>'Reporting-Q3'!F26+'Reporting-Q3'!G26</f>
        <v>0</v>
      </c>
      <c r="G26" s="119"/>
      <c r="H26" s="130"/>
      <c r="I26" s="95">
        <f>(F26+G26)-('Reporting-Q1'!H26+'Reporting-Q2'!H26+'Reporting-Q3'!H26+'Reporting-Q4'!H26)</f>
        <v>0</v>
      </c>
    </row>
    <row r="27" spans="2:9" ht="12.75">
      <c r="B27" s="1" t="s">
        <v>3</v>
      </c>
      <c r="C27" s="8"/>
      <c r="D27" s="63">
        <f>'Reporting-Q3'!D27</f>
        <v>0</v>
      </c>
      <c r="E27" s="63">
        <f>'Reporting-Q3'!E27</f>
        <v>0</v>
      </c>
      <c r="F27" s="87">
        <f>'Reporting-Q3'!F27+'Reporting-Q3'!G27</f>
        <v>0</v>
      </c>
      <c r="G27" s="119"/>
      <c r="H27" s="130"/>
      <c r="I27" s="95">
        <f>(F27+G27)-('Reporting-Q1'!H27+'Reporting-Q2'!H27+'Reporting-Q3'!H27+'Reporting-Q4'!H27)</f>
        <v>0</v>
      </c>
    </row>
    <row r="28" spans="2:9" ht="15">
      <c r="B28" s="102" t="s">
        <v>107</v>
      </c>
      <c r="C28" s="8"/>
      <c r="D28" s="82"/>
      <c r="E28" s="82"/>
      <c r="F28" s="124">
        <f>SUM(F29:F30)</f>
        <v>0</v>
      </c>
      <c r="G28" s="94">
        <f>SUM(G29:G30)</f>
        <v>0</v>
      </c>
      <c r="H28" s="129">
        <f>SUM(H29:H30)</f>
        <v>0</v>
      </c>
      <c r="I28" s="124">
        <f>SUM(I29:I30)</f>
        <v>0</v>
      </c>
    </row>
    <row r="29" spans="2:9" ht="12.75">
      <c r="B29" s="2" t="s">
        <v>4</v>
      </c>
      <c r="C29" s="30"/>
      <c r="D29" s="63">
        <f>'Reporting-Q3'!D29</f>
        <v>0</v>
      </c>
      <c r="E29" s="63">
        <f>'Reporting-Q3'!E29</f>
        <v>0</v>
      </c>
      <c r="F29" s="87">
        <f>'Reporting-Q3'!F29+'Reporting-Q3'!G29</f>
        <v>0</v>
      </c>
      <c r="G29" s="119"/>
      <c r="H29" s="130"/>
      <c r="I29" s="95">
        <f>(F29+G29)-('Reporting-Q1'!H29+'Reporting-Q2'!H29+'Reporting-Q3'!H29+'Reporting-Q4'!H29)</f>
        <v>0</v>
      </c>
    </row>
    <row r="30" spans="2:9" ht="12.75">
      <c r="B30" s="2" t="s">
        <v>3</v>
      </c>
      <c r="C30" s="30"/>
      <c r="D30" s="63">
        <f>'Reporting-Q3'!D30</f>
        <v>0</v>
      </c>
      <c r="E30" s="63">
        <f>'Reporting-Q3'!E30</f>
        <v>0</v>
      </c>
      <c r="F30" s="87">
        <f>'Reporting-Q3'!F30+'Reporting-Q3'!G30</f>
        <v>0</v>
      </c>
      <c r="G30" s="119"/>
      <c r="H30" s="130"/>
      <c r="I30" s="95">
        <f>(F30+G30)-('Reporting-Q1'!H30+'Reporting-Q2'!H30+'Reporting-Q3'!H30+'Reporting-Q4'!H30)</f>
        <v>0</v>
      </c>
    </row>
    <row r="31" spans="2:9" ht="15">
      <c r="B31" s="103" t="s">
        <v>119</v>
      </c>
      <c r="C31" s="30"/>
      <c r="D31" s="82"/>
      <c r="E31" s="82"/>
      <c r="F31" s="124">
        <f>SUM(F32:F35)</f>
        <v>0</v>
      </c>
      <c r="G31" s="94">
        <f>SUM(G32:G35)</f>
        <v>0</v>
      </c>
      <c r="H31" s="129">
        <f>SUM(H32:H35)</f>
        <v>0</v>
      </c>
      <c r="I31" s="124">
        <f>SUM(I32:I35)</f>
        <v>0</v>
      </c>
    </row>
    <row r="32" spans="2:9" ht="12.75">
      <c r="B32" s="1" t="s">
        <v>9</v>
      </c>
      <c r="C32" s="8"/>
      <c r="D32" s="63">
        <f>'Reporting-Q3'!D32</f>
        <v>0</v>
      </c>
      <c r="E32" s="63">
        <f>'Reporting-Q3'!E32</f>
        <v>0</v>
      </c>
      <c r="F32" s="87">
        <f>'Reporting-Q3'!F32+'Reporting-Q3'!G32</f>
        <v>0</v>
      </c>
      <c r="G32" s="119"/>
      <c r="H32" s="130"/>
      <c r="I32" s="95">
        <f>(F32+G32)-('Reporting-Q1'!H32+'Reporting-Q2'!H32+'Reporting-Q3'!H32+'Reporting-Q4'!H32)</f>
        <v>0</v>
      </c>
    </row>
    <row r="33" spans="2:9" ht="12.75">
      <c r="B33" s="1" t="s">
        <v>56</v>
      </c>
      <c r="C33" s="8"/>
      <c r="D33" s="63">
        <f>'Reporting-Q3'!D33</f>
        <v>0</v>
      </c>
      <c r="E33" s="63">
        <f>'Reporting-Q3'!E33</f>
        <v>0</v>
      </c>
      <c r="F33" s="87">
        <f>'Reporting-Q3'!F33+'Reporting-Q3'!G33</f>
        <v>0</v>
      </c>
      <c r="G33" s="119"/>
      <c r="H33" s="130"/>
      <c r="I33" s="95">
        <f>(F33+G33)-('Reporting-Q1'!H33+'Reporting-Q2'!H33+'Reporting-Q3'!H33+'Reporting-Q4'!H33)</f>
        <v>0</v>
      </c>
    </row>
    <row r="34" spans="2:9" ht="12.75">
      <c r="B34" s="2" t="s">
        <v>8</v>
      </c>
      <c r="C34" s="7"/>
      <c r="D34" s="63">
        <f>'Reporting-Q3'!D34</f>
        <v>0</v>
      </c>
      <c r="E34" s="63">
        <f>'Reporting-Q3'!E34</f>
        <v>0</v>
      </c>
      <c r="F34" s="87">
        <f>'Reporting-Q3'!F34+'Reporting-Q3'!G34</f>
        <v>0</v>
      </c>
      <c r="G34" s="119"/>
      <c r="H34" s="130"/>
      <c r="I34" s="95">
        <f>(F34+G34)-('Reporting-Q1'!H34+'Reporting-Q2'!H34+'Reporting-Q3'!H34+'Reporting-Q4'!H34)</f>
        <v>0</v>
      </c>
    </row>
    <row r="35" spans="2:9" ht="12.75">
      <c r="B35" s="2" t="s">
        <v>3</v>
      </c>
      <c r="C35" s="30"/>
      <c r="D35" s="63">
        <f>'Reporting-Q3'!D35</f>
        <v>0</v>
      </c>
      <c r="E35" s="63">
        <f>'Reporting-Q3'!E35</f>
        <v>0</v>
      </c>
      <c r="F35" s="87">
        <f>'Reporting-Q3'!F35+'Reporting-Q3'!G35</f>
        <v>0</v>
      </c>
      <c r="G35" s="119"/>
      <c r="H35" s="130"/>
      <c r="I35" s="95">
        <f>(F35+G35)-('Reporting-Q1'!H35+'Reporting-Q2'!H35+'Reporting-Q3'!H35+'Reporting-Q4'!H35)</f>
        <v>0</v>
      </c>
    </row>
    <row r="36" spans="2:9" ht="25.5">
      <c r="B36" s="3" t="s">
        <v>111</v>
      </c>
      <c r="C36" s="6"/>
      <c r="D36" s="83" t="s">
        <v>68</v>
      </c>
      <c r="E36" s="111" t="s">
        <v>78</v>
      </c>
      <c r="F36" s="88">
        <f>F37+F41</f>
        <v>0</v>
      </c>
      <c r="G36" s="90">
        <f>G37+G41</f>
        <v>0</v>
      </c>
      <c r="H36" s="131">
        <f>H37+H41</f>
        <v>0</v>
      </c>
      <c r="I36" s="88">
        <f>I37+I41</f>
        <v>0</v>
      </c>
    </row>
    <row r="37" spans="1:9" ht="15">
      <c r="A37" s="13"/>
      <c r="B37" s="103" t="s">
        <v>106</v>
      </c>
      <c r="C37" s="7"/>
      <c r="D37" s="82"/>
      <c r="E37" s="82"/>
      <c r="F37" s="124">
        <f>SUM(F38:F40)</f>
        <v>0</v>
      </c>
      <c r="G37" s="94">
        <f>SUM(G38:G40)</f>
        <v>0</v>
      </c>
      <c r="H37" s="129">
        <f>SUM(H38:H40)</f>
        <v>0</v>
      </c>
      <c r="I37" s="124">
        <f>SUM(I38:I40)</f>
        <v>0</v>
      </c>
    </row>
    <row r="38" spans="2:9" ht="12.75">
      <c r="B38" s="1" t="s">
        <v>44</v>
      </c>
      <c r="C38" s="7"/>
      <c r="D38" s="63">
        <f>'Reporting-Q3'!D38</f>
        <v>0</v>
      </c>
      <c r="E38" s="63">
        <f>'Reporting-Q3'!E38</f>
        <v>0</v>
      </c>
      <c r="F38" s="87">
        <f>'Reporting-Q3'!F38+'Reporting-Q3'!G38</f>
        <v>0</v>
      </c>
      <c r="G38" s="119"/>
      <c r="H38" s="132"/>
      <c r="I38" s="95">
        <f>(F38+G38)-('Reporting-Q1'!H38+'Reporting-Q2'!H38+'Reporting-Q3'!H38+'Reporting-Q4'!H38)</f>
        <v>0</v>
      </c>
    </row>
    <row r="39" spans="2:9" ht="12.75">
      <c r="B39" s="1" t="s">
        <v>6</v>
      </c>
      <c r="C39" s="7"/>
      <c r="D39" s="63">
        <f>'Reporting-Q3'!D39</f>
        <v>0</v>
      </c>
      <c r="E39" s="63">
        <f>'Reporting-Q3'!E39</f>
        <v>0</v>
      </c>
      <c r="F39" s="87">
        <f>'Reporting-Q3'!F39+'Reporting-Q3'!G39</f>
        <v>0</v>
      </c>
      <c r="G39" s="119"/>
      <c r="H39" s="132"/>
      <c r="I39" s="95">
        <f>(F39+G39)-('Reporting-Q1'!H39+'Reporting-Q2'!H39+'Reporting-Q3'!H39+'Reporting-Q4'!H39)</f>
        <v>0</v>
      </c>
    </row>
    <row r="40" spans="2:9" ht="12.75">
      <c r="B40" s="1" t="s">
        <v>3</v>
      </c>
      <c r="C40" s="7"/>
      <c r="D40" s="63">
        <f>'Reporting-Q3'!D40</f>
        <v>0</v>
      </c>
      <c r="E40" s="63">
        <f>'Reporting-Q3'!E40</f>
        <v>0</v>
      </c>
      <c r="F40" s="87">
        <f>'Reporting-Q3'!F40+'Reporting-Q3'!G40</f>
        <v>0</v>
      </c>
      <c r="G40" s="119"/>
      <c r="H40" s="132"/>
      <c r="I40" s="95">
        <f>(F40+G40)-('Reporting-Q1'!H40+'Reporting-Q2'!H40+'Reporting-Q3'!H40+'Reporting-Q4'!H40)</f>
        <v>0</v>
      </c>
    </row>
    <row r="41" spans="2:9" ht="15">
      <c r="B41" s="103" t="s">
        <v>105</v>
      </c>
      <c r="C41" s="7"/>
      <c r="D41" s="82"/>
      <c r="E41" s="82"/>
      <c r="F41" s="124">
        <f>SUM(F42:F46)</f>
        <v>0</v>
      </c>
      <c r="G41" s="94">
        <f>SUM(G42:G46)</f>
        <v>0</v>
      </c>
      <c r="H41" s="129">
        <f>SUM(H42:H46)</f>
        <v>0</v>
      </c>
      <c r="I41" s="124">
        <f>SUM(I42:I46)</f>
        <v>0</v>
      </c>
    </row>
    <row r="42" spans="2:9" ht="12.75">
      <c r="B42" s="1" t="s">
        <v>7</v>
      </c>
      <c r="C42" s="7"/>
      <c r="D42" s="63">
        <f>'Reporting-Q3'!D42</f>
        <v>0</v>
      </c>
      <c r="E42" s="63">
        <f>'Reporting-Q3'!E42</f>
        <v>0</v>
      </c>
      <c r="F42" s="87">
        <f>'Reporting-Q3'!F42+'Reporting-Q3'!G42</f>
        <v>0</v>
      </c>
      <c r="G42" s="119"/>
      <c r="H42" s="132"/>
      <c r="I42" s="95">
        <f>(F42+G42)-('Reporting-Q1'!H42+'Reporting-Q2'!H42+'Reporting-Q3'!H42+'Reporting-Q4'!H42)</f>
        <v>0</v>
      </c>
    </row>
    <row r="43" spans="2:9" ht="12.75">
      <c r="B43" s="1" t="s">
        <v>10</v>
      </c>
      <c r="C43" s="7"/>
      <c r="D43" s="63">
        <f>'Reporting-Q3'!D43</f>
        <v>0</v>
      </c>
      <c r="E43" s="63">
        <f>'Reporting-Q3'!E43</f>
        <v>0</v>
      </c>
      <c r="F43" s="87">
        <f>'Reporting-Q3'!F43+'Reporting-Q3'!G43</f>
        <v>0</v>
      </c>
      <c r="G43" s="119"/>
      <c r="H43" s="132"/>
      <c r="I43" s="95">
        <f>(F43+G43)-('Reporting-Q1'!H43+'Reporting-Q2'!H43+'Reporting-Q3'!H43+'Reporting-Q4'!H43)</f>
        <v>0</v>
      </c>
    </row>
    <row r="44" spans="2:9" ht="12.75">
      <c r="B44" s="1" t="s">
        <v>11</v>
      </c>
      <c r="C44" s="7"/>
      <c r="D44" s="63">
        <f>'Reporting-Q3'!D44</f>
        <v>0</v>
      </c>
      <c r="E44" s="63">
        <f>'Reporting-Q3'!E44</f>
        <v>0</v>
      </c>
      <c r="F44" s="87">
        <f>'Reporting-Q3'!F44+'Reporting-Q3'!G44</f>
        <v>0</v>
      </c>
      <c r="G44" s="119"/>
      <c r="H44" s="132"/>
      <c r="I44" s="95">
        <f>(F44+G44)-('Reporting-Q1'!H44+'Reporting-Q2'!H44+'Reporting-Q3'!H44+'Reporting-Q4'!H44)</f>
        <v>0</v>
      </c>
    </row>
    <row r="45" spans="2:9" ht="12.75">
      <c r="B45" s="1" t="s">
        <v>12</v>
      </c>
      <c r="C45" s="7"/>
      <c r="D45" s="63">
        <f>'Reporting-Q3'!D45</f>
        <v>0</v>
      </c>
      <c r="E45" s="63">
        <f>'Reporting-Q3'!E45</f>
        <v>0</v>
      </c>
      <c r="F45" s="87">
        <f>'Reporting-Q3'!F45+'Reporting-Q3'!G45</f>
        <v>0</v>
      </c>
      <c r="G45" s="119"/>
      <c r="H45" s="132"/>
      <c r="I45" s="95">
        <f>(F45+G45)-('Reporting-Q1'!H45+'Reporting-Q2'!H45+'Reporting-Q3'!H45+'Reporting-Q4'!H45)</f>
        <v>0</v>
      </c>
    </row>
    <row r="46" spans="2:9" ht="12.75">
      <c r="B46" s="1" t="s">
        <v>3</v>
      </c>
      <c r="C46" s="7"/>
      <c r="D46" s="63">
        <f>'Reporting-Q3'!D46</f>
        <v>0</v>
      </c>
      <c r="E46" s="63">
        <f>'Reporting-Q3'!E46</f>
        <v>0</v>
      </c>
      <c r="F46" s="87">
        <f>'Reporting-Q3'!F46+'Reporting-Q3'!G46</f>
        <v>0</v>
      </c>
      <c r="G46" s="119"/>
      <c r="H46" s="132"/>
      <c r="I46" s="95">
        <f>(F46+G46)-('Reporting-Q1'!H46+'Reporting-Q2'!H46+'Reporting-Q3'!H46+'Reporting-Q4'!H46)</f>
        <v>0</v>
      </c>
    </row>
    <row r="47" spans="2:9" ht="25.5">
      <c r="B47" s="3" t="s">
        <v>112</v>
      </c>
      <c r="C47" s="6"/>
      <c r="D47" s="83" t="s">
        <v>69</v>
      </c>
      <c r="E47" s="111" t="s">
        <v>78</v>
      </c>
      <c r="F47" s="125">
        <f>SUM(F48:F52)</f>
        <v>0</v>
      </c>
      <c r="G47" s="96">
        <f>SUM(G48:G52)</f>
        <v>0</v>
      </c>
      <c r="H47" s="133">
        <f>SUM(H48:H52)</f>
        <v>0</v>
      </c>
      <c r="I47" s="125">
        <f>SUM(I48:I52)</f>
        <v>0</v>
      </c>
    </row>
    <row r="48" spans="2:9" ht="12.75">
      <c r="B48" s="1" t="s">
        <v>45</v>
      </c>
      <c r="C48" s="7"/>
      <c r="D48" s="63">
        <f>'Reporting-Q3'!D48</f>
        <v>0</v>
      </c>
      <c r="E48" s="63">
        <f>'Reporting-Q3'!E48</f>
        <v>0</v>
      </c>
      <c r="F48" s="87">
        <f>'Reporting-Q3'!F48+'Reporting-Q3'!G48</f>
        <v>0</v>
      </c>
      <c r="G48" s="119"/>
      <c r="H48" s="132"/>
      <c r="I48" s="95">
        <f>(F48+G48)-('Reporting-Q1'!H48+'Reporting-Q2'!H48+'Reporting-Q3'!H48+'Reporting-Q4'!H48)</f>
        <v>0</v>
      </c>
    </row>
    <row r="49" spans="1:9" ht="14.25">
      <c r="A49" s="13"/>
      <c r="B49" s="1" t="s">
        <v>46</v>
      </c>
      <c r="C49" s="7"/>
      <c r="D49" s="63">
        <f>'Reporting-Q3'!D49</f>
        <v>0</v>
      </c>
      <c r="E49" s="63">
        <f>'Reporting-Q3'!E49</f>
        <v>0</v>
      </c>
      <c r="F49" s="87">
        <f>'Reporting-Q3'!F49+'Reporting-Q3'!G49</f>
        <v>0</v>
      </c>
      <c r="G49" s="119"/>
      <c r="H49" s="134"/>
      <c r="I49" s="95">
        <f>(F49+G49)-('Reporting-Q1'!H49+'Reporting-Q2'!H49+'Reporting-Q3'!H49+'Reporting-Q4'!H49)</f>
        <v>0</v>
      </c>
    </row>
    <row r="50" spans="2:9" ht="12.75">
      <c r="B50" s="1" t="s">
        <v>47</v>
      </c>
      <c r="C50" s="7"/>
      <c r="D50" s="63">
        <f>'Reporting-Q3'!D50</f>
        <v>0</v>
      </c>
      <c r="E50" s="63">
        <f>'Reporting-Q3'!E50</f>
        <v>0</v>
      </c>
      <c r="F50" s="87">
        <f>'Reporting-Q3'!F50+'Reporting-Q3'!G50</f>
        <v>0</v>
      </c>
      <c r="G50" s="119"/>
      <c r="H50" s="132"/>
      <c r="I50" s="95">
        <f>(F50+G50)-('Reporting-Q1'!H50+'Reporting-Q2'!H50+'Reporting-Q3'!H50+'Reporting-Q4'!H50)</f>
        <v>0</v>
      </c>
    </row>
    <row r="51" spans="2:9" ht="12.75">
      <c r="B51" s="1" t="s">
        <v>15</v>
      </c>
      <c r="C51" s="7"/>
      <c r="D51" s="63">
        <f>'Reporting-Q3'!D51</f>
        <v>0</v>
      </c>
      <c r="E51" s="63">
        <f>'Reporting-Q3'!E51</f>
        <v>0</v>
      </c>
      <c r="F51" s="87">
        <f>'Reporting-Q3'!F51+'Reporting-Q3'!G51</f>
        <v>0</v>
      </c>
      <c r="G51" s="119"/>
      <c r="H51" s="132"/>
      <c r="I51" s="95">
        <f>(F51+G51)-('Reporting-Q1'!H51+'Reporting-Q2'!H51+'Reporting-Q3'!H51+'Reporting-Q4'!H51)</f>
        <v>0</v>
      </c>
    </row>
    <row r="52" spans="2:9" ht="12.75">
      <c r="B52" s="1" t="s">
        <v>16</v>
      </c>
      <c r="C52" s="7"/>
      <c r="D52" s="63">
        <f>'Reporting-Q3'!D52</f>
        <v>0</v>
      </c>
      <c r="E52" s="63">
        <f>'Reporting-Q3'!E52</f>
        <v>0</v>
      </c>
      <c r="F52" s="87">
        <f>'Reporting-Q3'!F52+'Reporting-Q3'!G52</f>
        <v>0</v>
      </c>
      <c r="G52" s="119"/>
      <c r="H52" s="132"/>
      <c r="I52" s="95">
        <f>(F52+G52)-('Reporting-Q1'!H52+'Reporting-Q2'!H52+'Reporting-Q3'!H52+'Reporting-Q4'!H52)</f>
        <v>0</v>
      </c>
    </row>
    <row r="53" spans="2:9" ht="25.5">
      <c r="B53" s="3" t="s">
        <v>113</v>
      </c>
      <c r="C53" s="6"/>
      <c r="D53" s="83" t="s">
        <v>66</v>
      </c>
      <c r="E53" s="111" t="s">
        <v>78</v>
      </c>
      <c r="F53" s="88">
        <f>F54+F57+F60+F63</f>
        <v>0</v>
      </c>
      <c r="G53" s="90">
        <f>G54+G57+G60+G63</f>
        <v>0</v>
      </c>
      <c r="H53" s="131">
        <f>H54+H57+H60+H63</f>
        <v>0</v>
      </c>
      <c r="I53" s="88">
        <f>I54+I57+I60+I63</f>
        <v>0</v>
      </c>
    </row>
    <row r="54" spans="2:9" ht="15">
      <c r="B54" s="103" t="s">
        <v>104</v>
      </c>
      <c r="C54" s="7"/>
      <c r="D54" s="81"/>
      <c r="E54" s="81"/>
      <c r="F54" s="124">
        <f>SUM(F55:F56)</f>
        <v>0</v>
      </c>
      <c r="G54" s="94">
        <f>SUM(G55:G56)</f>
        <v>0</v>
      </c>
      <c r="H54" s="129">
        <f>SUM(H55:H56)</f>
        <v>0</v>
      </c>
      <c r="I54" s="124">
        <f>SUM(I55:I56)</f>
        <v>0</v>
      </c>
    </row>
    <row r="55" spans="1:9" ht="14.25">
      <c r="A55" s="13"/>
      <c r="B55" s="1" t="s">
        <v>17</v>
      </c>
      <c r="C55" s="7"/>
      <c r="D55" s="63">
        <f>'Reporting-Q3'!D55</f>
        <v>0</v>
      </c>
      <c r="E55" s="63">
        <f>'Reporting-Q3'!E55</f>
        <v>0</v>
      </c>
      <c r="F55" s="87">
        <f>'Reporting-Q3'!F55+'Reporting-Q3'!G55</f>
        <v>0</v>
      </c>
      <c r="G55" s="119"/>
      <c r="H55" s="134"/>
      <c r="I55" s="95">
        <f>(F55+G55)-('Reporting-Q1'!H55+'Reporting-Q2'!H55+'Reporting-Q3'!H55+'Reporting-Q4'!H55)</f>
        <v>0</v>
      </c>
    </row>
    <row r="56" spans="2:9" ht="12.75">
      <c r="B56" s="1" t="s">
        <v>18</v>
      </c>
      <c r="C56" s="7"/>
      <c r="D56" s="63">
        <f>'Reporting-Q3'!D56</f>
        <v>0</v>
      </c>
      <c r="E56" s="63">
        <f>'Reporting-Q3'!E56</f>
        <v>0</v>
      </c>
      <c r="F56" s="87">
        <f>'Reporting-Q3'!F56+'Reporting-Q3'!G56</f>
        <v>0</v>
      </c>
      <c r="G56" s="119"/>
      <c r="H56" s="132"/>
      <c r="I56" s="95">
        <f>(F56+G56)-('Reporting-Q1'!H56+'Reporting-Q2'!H56+'Reporting-Q3'!H56+'Reporting-Q4'!H56)</f>
        <v>0</v>
      </c>
    </row>
    <row r="57" spans="1:9" ht="15">
      <c r="A57" s="16"/>
      <c r="B57" s="103" t="s">
        <v>103</v>
      </c>
      <c r="C57" s="7"/>
      <c r="D57" s="82"/>
      <c r="E57" s="81"/>
      <c r="F57" s="124">
        <f>SUM(F58:F59)</f>
        <v>0</v>
      </c>
      <c r="G57" s="94">
        <f>SUM(G58:G59)</f>
        <v>0</v>
      </c>
      <c r="H57" s="129">
        <f>SUM(H58:H59)</f>
        <v>0</v>
      </c>
      <c r="I57" s="124">
        <f>SUM(I58:I59)</f>
        <v>0</v>
      </c>
    </row>
    <row r="58" spans="1:9" ht="12.75">
      <c r="A58" s="16"/>
      <c r="B58" s="1" t="s">
        <v>19</v>
      </c>
      <c r="C58" s="7"/>
      <c r="D58" s="63">
        <f>'Reporting-Q3'!D58</f>
        <v>0</v>
      </c>
      <c r="E58" s="63">
        <f>'Reporting-Q3'!E58</f>
        <v>0</v>
      </c>
      <c r="F58" s="87">
        <f>'Reporting-Q3'!F58+'Reporting-Q3'!G58</f>
        <v>0</v>
      </c>
      <c r="G58" s="119"/>
      <c r="H58" s="135"/>
      <c r="I58" s="95">
        <f>(F58+G58)-('Reporting-Q1'!H58+'Reporting-Q2'!H58+'Reporting-Q3'!H58+'Reporting-Q4'!H58)</f>
        <v>0</v>
      </c>
    </row>
    <row r="59" spans="2:9" ht="12.75">
      <c r="B59" s="1" t="s">
        <v>20</v>
      </c>
      <c r="C59" s="7"/>
      <c r="D59" s="63">
        <f>'Reporting-Q3'!D59</f>
        <v>0</v>
      </c>
      <c r="E59" s="63">
        <f>'Reporting-Q3'!E59</f>
        <v>0</v>
      </c>
      <c r="F59" s="87">
        <f>'Reporting-Q3'!F59+'Reporting-Q3'!G59</f>
        <v>0</v>
      </c>
      <c r="G59" s="119"/>
      <c r="H59" s="132"/>
      <c r="I59" s="95">
        <f>(F59+G59)-('Reporting-Q1'!H59+'Reporting-Q2'!H59+'Reporting-Q3'!H59+'Reporting-Q4'!H59)</f>
        <v>0</v>
      </c>
    </row>
    <row r="60" spans="1:9" ht="15">
      <c r="A60" s="16"/>
      <c r="B60" s="103" t="s">
        <v>102</v>
      </c>
      <c r="C60" s="7"/>
      <c r="D60" s="82"/>
      <c r="E60" s="82"/>
      <c r="F60" s="124">
        <f>SUM(F61:F62)</f>
        <v>0</v>
      </c>
      <c r="G60" s="94">
        <f>SUM(G61:G62)</f>
        <v>0</v>
      </c>
      <c r="H60" s="129">
        <f>SUM(H61:H62)</f>
        <v>0</v>
      </c>
      <c r="I60" s="124">
        <f>SUM(I61:I62)</f>
        <v>0</v>
      </c>
    </row>
    <row r="61" spans="1:9" ht="12.75">
      <c r="A61" s="16"/>
      <c r="B61" s="1" t="s">
        <v>48</v>
      </c>
      <c r="C61" s="7"/>
      <c r="D61" s="63">
        <f>'Reporting-Q3'!D61</f>
        <v>0</v>
      </c>
      <c r="E61" s="63">
        <f>'Reporting-Q3'!E61</f>
        <v>0</v>
      </c>
      <c r="F61" s="87">
        <f>'Reporting-Q3'!F61+'Reporting-Q3'!G61</f>
        <v>0</v>
      </c>
      <c r="G61" s="119"/>
      <c r="H61" s="135"/>
      <c r="I61" s="95">
        <f>(F61+G61)-('Reporting-Q1'!H61+'Reporting-Q2'!H61+'Reporting-Q3'!H61+'Reporting-Q4'!H61)</f>
        <v>0</v>
      </c>
    </row>
    <row r="62" spans="2:9" ht="12.75">
      <c r="B62" s="1" t="s">
        <v>49</v>
      </c>
      <c r="C62" s="7"/>
      <c r="D62" s="63">
        <f>'Reporting-Q3'!D62</f>
        <v>0</v>
      </c>
      <c r="E62" s="63">
        <f>'Reporting-Q3'!E62</f>
        <v>0</v>
      </c>
      <c r="F62" s="87">
        <f>'Reporting-Q3'!F62+'Reporting-Q3'!G62</f>
        <v>0</v>
      </c>
      <c r="G62" s="119"/>
      <c r="H62" s="132"/>
      <c r="I62" s="95">
        <f>(F62+G62)-('Reporting-Q1'!H62+'Reporting-Q2'!H62+'Reporting-Q3'!H62+'Reporting-Q4'!H62)</f>
        <v>0</v>
      </c>
    </row>
    <row r="63" spans="2:9" ht="15">
      <c r="B63" s="103" t="s">
        <v>101</v>
      </c>
      <c r="C63" s="7"/>
      <c r="D63" s="82"/>
      <c r="E63" s="82"/>
      <c r="F63" s="124">
        <f>SUM(F64:F65)</f>
        <v>0</v>
      </c>
      <c r="G63" s="94">
        <f>SUM(G64:G65)</f>
        <v>0</v>
      </c>
      <c r="H63" s="129">
        <f>SUM(H64:H65)</f>
        <v>0</v>
      </c>
      <c r="I63" s="124">
        <f>SUM(I64:I65)</f>
        <v>0</v>
      </c>
    </row>
    <row r="64" spans="2:9" ht="12.75">
      <c r="B64" s="1" t="s">
        <v>17</v>
      </c>
      <c r="C64" s="7"/>
      <c r="D64" s="63">
        <f>'Reporting-Q3'!D64</f>
        <v>0</v>
      </c>
      <c r="E64" s="63">
        <f>'Reporting-Q3'!E64</f>
        <v>0</v>
      </c>
      <c r="F64" s="87">
        <f>'Reporting-Q3'!F64+'Reporting-Q3'!G64</f>
        <v>0</v>
      </c>
      <c r="G64" s="119"/>
      <c r="H64" s="132"/>
      <c r="I64" s="95">
        <f>(F64+G64)-('Reporting-Q1'!H64+'Reporting-Q2'!H64+'Reporting-Q3'!H64+'Reporting-Q4'!H64)</f>
        <v>0</v>
      </c>
    </row>
    <row r="65" spans="2:9" ht="12.75">
      <c r="B65" s="1" t="s">
        <v>18</v>
      </c>
      <c r="C65" s="7"/>
      <c r="D65" s="63">
        <f>'Reporting-Q3'!D65</f>
        <v>0</v>
      </c>
      <c r="E65" s="63">
        <f>'Reporting-Q3'!E65</f>
        <v>0</v>
      </c>
      <c r="F65" s="87">
        <f>'Reporting-Q3'!F65+'Reporting-Q3'!G65</f>
        <v>0</v>
      </c>
      <c r="G65" s="119"/>
      <c r="H65" s="132"/>
      <c r="I65" s="95">
        <f>(F65+G65)-('Reporting-Q1'!H65+'Reporting-Q2'!H65+'Reporting-Q3'!H65+'Reporting-Q4'!H65)</f>
        <v>0</v>
      </c>
    </row>
    <row r="66" spans="1:9" ht="25.5">
      <c r="A66" s="16"/>
      <c r="B66" s="3" t="s">
        <v>114</v>
      </c>
      <c r="C66" s="6"/>
      <c r="D66" s="83" t="s">
        <v>70</v>
      </c>
      <c r="E66" s="111" t="s">
        <v>78</v>
      </c>
      <c r="F66" s="88">
        <f>F67+F70</f>
        <v>0</v>
      </c>
      <c r="G66" s="90">
        <f>G67+G70</f>
        <v>0</v>
      </c>
      <c r="H66" s="131">
        <f>H67+H70</f>
        <v>0</v>
      </c>
      <c r="I66" s="88">
        <f>I67+I70</f>
        <v>0</v>
      </c>
    </row>
    <row r="67" spans="1:9" ht="15">
      <c r="A67" s="16"/>
      <c r="B67" s="103" t="s">
        <v>100</v>
      </c>
      <c r="C67" s="7"/>
      <c r="D67" s="81"/>
      <c r="E67" s="81"/>
      <c r="F67" s="124">
        <f>SUM(F68:F69)</f>
        <v>0</v>
      </c>
      <c r="G67" s="94">
        <f>SUM(G68:G69)</f>
        <v>0</v>
      </c>
      <c r="H67" s="129">
        <f>SUM(H68:H69)</f>
        <v>0</v>
      </c>
      <c r="I67" s="124">
        <f>SUM(I68:I69)</f>
        <v>0</v>
      </c>
    </row>
    <row r="68" spans="1:9" ht="14.25">
      <c r="A68" s="13"/>
      <c r="B68" s="1" t="s">
        <v>21</v>
      </c>
      <c r="C68" s="7"/>
      <c r="D68" s="63">
        <f>'Reporting-Q3'!D68</f>
        <v>0</v>
      </c>
      <c r="E68" s="63">
        <f>'Reporting-Q3'!E68</f>
        <v>0</v>
      </c>
      <c r="F68" s="87">
        <f>'Reporting-Q3'!F68+'Reporting-Q3'!G68</f>
        <v>0</v>
      </c>
      <c r="G68" s="119"/>
      <c r="H68" s="134"/>
      <c r="I68" s="95">
        <f>(F68+G68)-('Reporting-Q1'!H68+'Reporting-Q2'!H68+'Reporting-Q3'!H68+'Reporting-Q4'!H68)</f>
        <v>0</v>
      </c>
    </row>
    <row r="69" spans="2:9" ht="12.75">
      <c r="B69" s="1" t="s">
        <v>22</v>
      </c>
      <c r="C69" s="7"/>
      <c r="D69" s="63">
        <f>'Reporting-Q3'!D69</f>
        <v>0</v>
      </c>
      <c r="E69" s="63">
        <f>'Reporting-Q3'!E69</f>
        <v>0</v>
      </c>
      <c r="F69" s="87">
        <f>'Reporting-Q3'!F69+'Reporting-Q3'!G69</f>
        <v>0</v>
      </c>
      <c r="G69" s="119"/>
      <c r="H69" s="132"/>
      <c r="I69" s="95">
        <f>(F69+G69)-('Reporting-Q1'!H69+'Reporting-Q2'!H69+'Reporting-Q3'!H69+'Reporting-Q4'!H69)</f>
        <v>0</v>
      </c>
    </row>
    <row r="70" spans="1:9" ht="15">
      <c r="A70" s="16"/>
      <c r="B70" s="103" t="s">
        <v>99</v>
      </c>
      <c r="C70" s="7"/>
      <c r="D70" s="82"/>
      <c r="E70" s="82"/>
      <c r="F70" s="124">
        <f>SUM(F71:F72)</f>
        <v>0</v>
      </c>
      <c r="G70" s="94">
        <f>SUM(G71:G72)</f>
        <v>0</v>
      </c>
      <c r="H70" s="129">
        <f>SUM(H71:H72)</f>
        <v>0</v>
      </c>
      <c r="I70" s="124">
        <f>SUM(I71:I72)</f>
        <v>0</v>
      </c>
    </row>
    <row r="71" spans="1:9" ht="12.75">
      <c r="A71" s="16"/>
      <c r="B71" s="1" t="s">
        <v>21</v>
      </c>
      <c r="C71" s="7"/>
      <c r="D71" s="63">
        <f>'Reporting-Q3'!D71</f>
        <v>0</v>
      </c>
      <c r="E71" s="63">
        <f>'Reporting-Q3'!E71</f>
        <v>0</v>
      </c>
      <c r="F71" s="87">
        <f>'Reporting-Q3'!F71+'Reporting-Q3'!G71</f>
        <v>0</v>
      </c>
      <c r="G71" s="119"/>
      <c r="H71" s="135"/>
      <c r="I71" s="95">
        <f>(F71+G71)-('Reporting-Q1'!H71+'Reporting-Q2'!H71+'Reporting-Q3'!H71+'Reporting-Q4'!H71)</f>
        <v>0</v>
      </c>
    </row>
    <row r="72" spans="2:9" ht="12.75">
      <c r="B72" s="1" t="s">
        <v>22</v>
      </c>
      <c r="C72" s="7"/>
      <c r="D72" s="63">
        <f>'Reporting-Q3'!D72</f>
        <v>0</v>
      </c>
      <c r="E72" s="63">
        <f>'Reporting-Q3'!E72</f>
        <v>0</v>
      </c>
      <c r="F72" s="87">
        <f>'Reporting-Q3'!F72+'Reporting-Q3'!G72</f>
        <v>0</v>
      </c>
      <c r="G72" s="119"/>
      <c r="H72" s="132"/>
      <c r="I72" s="95">
        <f>(F72+G72)-('Reporting-Q1'!H72+'Reporting-Q2'!H72+'Reporting-Q3'!H72+'Reporting-Q4'!H72)</f>
        <v>0</v>
      </c>
    </row>
    <row r="73" spans="1:9" ht="12.75">
      <c r="A73" s="16"/>
      <c r="B73" s="10" t="s">
        <v>23</v>
      </c>
      <c r="C73" s="11"/>
      <c r="D73" s="84"/>
      <c r="E73" s="84"/>
      <c r="F73" s="91"/>
      <c r="G73" s="84"/>
      <c r="H73" s="136"/>
      <c r="I73" s="97"/>
    </row>
    <row r="74" spans="1:9" ht="25.5">
      <c r="A74" s="16"/>
      <c r="B74" s="3" t="s">
        <v>115</v>
      </c>
      <c r="C74" s="6"/>
      <c r="D74" s="83" t="s">
        <v>71</v>
      </c>
      <c r="E74" s="111" t="s">
        <v>78</v>
      </c>
      <c r="F74" s="88">
        <f>SUM(F75:F76)</f>
        <v>0</v>
      </c>
      <c r="G74" s="90">
        <f>SUM(G75:G76)</f>
        <v>0</v>
      </c>
      <c r="H74" s="131">
        <f>SUM(H75:H76)</f>
        <v>0</v>
      </c>
      <c r="I74" s="88">
        <f>SUM(I75:I76)</f>
        <v>0</v>
      </c>
    </row>
    <row r="75" spans="2:9" ht="12.75">
      <c r="B75" s="1" t="s">
        <v>117</v>
      </c>
      <c r="C75" s="7"/>
      <c r="D75" s="63">
        <f>'Reporting-Q3'!D75</f>
        <v>0</v>
      </c>
      <c r="E75" s="63">
        <f>'Reporting-Q3'!E75</f>
        <v>0</v>
      </c>
      <c r="F75" s="87">
        <f>'Reporting-Q3'!F75+'Reporting-Q3'!G75</f>
        <v>0</v>
      </c>
      <c r="G75" s="119"/>
      <c r="H75" s="132"/>
      <c r="I75" s="95">
        <f>(F75+G75)-('Reporting-Q1'!H75+'Reporting-Q2'!H75+'Reporting-Q3'!H75+'Reporting-Q4'!H75)</f>
        <v>0</v>
      </c>
    </row>
    <row r="76" spans="1:9" ht="14.25">
      <c r="A76" s="13"/>
      <c r="B76" s="1" t="s">
        <v>53</v>
      </c>
      <c r="C76" s="7"/>
      <c r="D76" s="63">
        <f>'Reporting-Q3'!D76</f>
        <v>0</v>
      </c>
      <c r="E76" s="63">
        <f>'Reporting-Q3'!E76</f>
        <v>0</v>
      </c>
      <c r="F76" s="87">
        <f>'Reporting-Q3'!F76+'Reporting-Q3'!G76</f>
        <v>0</v>
      </c>
      <c r="G76" s="119"/>
      <c r="H76" s="134"/>
      <c r="I76" s="95">
        <f>(F76+G76)-('Reporting-Q1'!H76+'Reporting-Q2'!H76+'Reporting-Q3'!H76+'Reporting-Q4'!H76)</f>
        <v>0</v>
      </c>
    </row>
    <row r="77" spans="2:9" ht="12.75">
      <c r="B77" s="10" t="s">
        <v>24</v>
      </c>
      <c r="C77" s="11"/>
      <c r="D77" s="84"/>
      <c r="E77" s="84"/>
      <c r="F77" s="91"/>
      <c r="G77" s="84"/>
      <c r="H77" s="136"/>
      <c r="I77" s="97"/>
    </row>
    <row r="78" spans="2:9" ht="25.5">
      <c r="B78" s="3" t="s">
        <v>116</v>
      </c>
      <c r="C78" s="6"/>
      <c r="D78" s="83" t="s">
        <v>73</v>
      </c>
      <c r="E78" s="111" t="s">
        <v>78</v>
      </c>
      <c r="F78" s="88">
        <f>F79+F85+F90</f>
        <v>0</v>
      </c>
      <c r="G78" s="90">
        <f>G79+G85+G90</f>
        <v>0</v>
      </c>
      <c r="H78" s="131">
        <f>H79+H85+H90</f>
        <v>0</v>
      </c>
      <c r="I78" s="88">
        <f>I79+I85+I90</f>
        <v>0</v>
      </c>
    </row>
    <row r="79" spans="2:9" ht="15">
      <c r="B79" s="103" t="s">
        <v>98</v>
      </c>
      <c r="C79" s="7"/>
      <c r="D79" s="82"/>
      <c r="E79" s="82"/>
      <c r="F79" s="124">
        <f>SUM(F80:F84)</f>
        <v>0</v>
      </c>
      <c r="G79" s="94">
        <f>SUM(G80:G84)</f>
        <v>0</v>
      </c>
      <c r="H79" s="129">
        <f>SUM(H80:H84)</f>
        <v>0</v>
      </c>
      <c r="I79" s="124">
        <f>SUM(I80:I84)</f>
        <v>0</v>
      </c>
    </row>
    <row r="80" spans="1:9" ht="14.25">
      <c r="A80" s="13"/>
      <c r="B80" s="1" t="s">
        <v>25</v>
      </c>
      <c r="C80" s="7"/>
      <c r="D80" s="63">
        <f>'Reporting-Q3'!D80</f>
        <v>0</v>
      </c>
      <c r="E80" s="63">
        <f>'Reporting-Q3'!E80</f>
        <v>0</v>
      </c>
      <c r="F80" s="87">
        <f>'Reporting-Q3'!F80+'Reporting-Q3'!G80</f>
        <v>0</v>
      </c>
      <c r="G80" s="119"/>
      <c r="H80" s="134"/>
      <c r="I80" s="95">
        <f>(F80+G80)-('Reporting-Q1'!H80+'Reporting-Q2'!H80+'Reporting-Q3'!H80+'Reporting-Q4'!H80)</f>
        <v>0</v>
      </c>
    </row>
    <row r="81" spans="2:9" ht="12.75">
      <c r="B81" s="1" t="s">
        <v>26</v>
      </c>
      <c r="C81" s="7"/>
      <c r="D81" s="63">
        <f>'Reporting-Q3'!D81</f>
        <v>0</v>
      </c>
      <c r="E81" s="63">
        <f>'Reporting-Q3'!E81</f>
        <v>0</v>
      </c>
      <c r="F81" s="87">
        <f>'Reporting-Q3'!F81+'Reporting-Q3'!G81</f>
        <v>0</v>
      </c>
      <c r="G81" s="119"/>
      <c r="H81" s="132"/>
      <c r="I81" s="95">
        <f>(F81+G81)-('Reporting-Q1'!H81+'Reporting-Q2'!H81+'Reporting-Q3'!H81+'Reporting-Q4'!H81)</f>
        <v>0</v>
      </c>
    </row>
    <row r="82" spans="2:9" ht="12.75">
      <c r="B82" s="1" t="s">
        <v>27</v>
      </c>
      <c r="C82" s="7"/>
      <c r="D82" s="63">
        <f>'Reporting-Q3'!D82</f>
        <v>0</v>
      </c>
      <c r="E82" s="63">
        <f>'Reporting-Q3'!E82</f>
        <v>0</v>
      </c>
      <c r="F82" s="87">
        <f>'Reporting-Q3'!F82+'Reporting-Q3'!G82</f>
        <v>0</v>
      </c>
      <c r="G82" s="119"/>
      <c r="H82" s="132"/>
      <c r="I82" s="95">
        <f>(F82+G82)-('Reporting-Q1'!H82+'Reporting-Q2'!H82+'Reporting-Q3'!H82+'Reporting-Q4'!H82)</f>
        <v>0</v>
      </c>
    </row>
    <row r="83" spans="2:9" ht="12.75">
      <c r="B83" s="1" t="s">
        <v>28</v>
      </c>
      <c r="C83" s="7"/>
      <c r="D83" s="63">
        <f>'Reporting-Q3'!D83</f>
        <v>0</v>
      </c>
      <c r="E83" s="63">
        <f>'Reporting-Q3'!E83</f>
        <v>0</v>
      </c>
      <c r="F83" s="87">
        <f>'Reporting-Q3'!F83+'Reporting-Q3'!G83</f>
        <v>0</v>
      </c>
      <c r="G83" s="119"/>
      <c r="H83" s="132"/>
      <c r="I83" s="95">
        <f>(F83+G83)-('Reporting-Q1'!H83+'Reporting-Q2'!H83+'Reporting-Q3'!H83+'Reporting-Q4'!H83)</f>
        <v>0</v>
      </c>
    </row>
    <row r="84" spans="2:9" ht="12.75">
      <c r="B84" s="1" t="s">
        <v>3</v>
      </c>
      <c r="C84" s="7"/>
      <c r="D84" s="63">
        <f>'Reporting-Q3'!D84</f>
        <v>0</v>
      </c>
      <c r="E84" s="63">
        <f>'Reporting-Q3'!E84</f>
        <v>0</v>
      </c>
      <c r="F84" s="87">
        <f>'Reporting-Q3'!F84+'Reporting-Q3'!G84</f>
        <v>0</v>
      </c>
      <c r="G84" s="119"/>
      <c r="H84" s="132"/>
      <c r="I84" s="95">
        <f>(F84+G84)-('Reporting-Q1'!H84+'Reporting-Q2'!H84+'Reporting-Q3'!H84+'Reporting-Q4'!H84)</f>
        <v>0</v>
      </c>
    </row>
    <row r="85" spans="2:9" ht="15">
      <c r="B85" s="103" t="s">
        <v>97</v>
      </c>
      <c r="C85" s="7"/>
      <c r="D85" s="82"/>
      <c r="E85" s="82"/>
      <c r="F85" s="124">
        <f>SUM(F86:F89)</f>
        <v>0</v>
      </c>
      <c r="G85" s="94">
        <f>SUM(G86:G89)</f>
        <v>0</v>
      </c>
      <c r="H85" s="129">
        <f>SUM(H86:H89)</f>
        <v>0</v>
      </c>
      <c r="I85" s="124">
        <f>SUM(I86:I89)</f>
        <v>0</v>
      </c>
    </row>
    <row r="86" spans="2:9" ht="12.75">
      <c r="B86" s="1" t="s">
        <v>30</v>
      </c>
      <c r="C86" s="8"/>
      <c r="D86" s="63">
        <f>'Reporting-Q3'!D86</f>
        <v>0</v>
      </c>
      <c r="E86" s="63">
        <f>'Reporting-Q3'!E86</f>
        <v>0</v>
      </c>
      <c r="F86" s="87">
        <f>'Reporting-Q3'!F86+'Reporting-Q3'!G86</f>
        <v>0</v>
      </c>
      <c r="G86" s="119"/>
      <c r="H86" s="132"/>
      <c r="I86" s="95">
        <f>(F86+G86)-('Reporting-Q1'!H86+'Reporting-Q2'!H86+'Reporting-Q3'!H86+'Reporting-Q4'!H86)</f>
        <v>0</v>
      </c>
    </row>
    <row r="87" spans="2:9" ht="12.75">
      <c r="B87" s="1" t="s">
        <v>59</v>
      </c>
      <c r="C87" s="8"/>
      <c r="D87" s="63">
        <f>'Reporting-Q3'!D87</f>
        <v>0</v>
      </c>
      <c r="E87" s="63">
        <f>'Reporting-Q3'!E87</f>
        <v>0</v>
      </c>
      <c r="F87" s="87">
        <f>'Reporting-Q3'!F87+'Reporting-Q3'!G87</f>
        <v>0</v>
      </c>
      <c r="G87" s="119"/>
      <c r="H87" s="132"/>
      <c r="I87" s="95">
        <f>(F87+G87)-('Reporting-Q1'!H87+'Reporting-Q2'!H87+'Reporting-Q3'!H87+'Reporting-Q4'!H87)</f>
        <v>0</v>
      </c>
    </row>
    <row r="88" spans="2:9" ht="12.75">
      <c r="B88" s="1" t="s">
        <v>60</v>
      </c>
      <c r="C88" s="8"/>
      <c r="D88" s="63">
        <f>'Reporting-Q3'!D88</f>
        <v>0</v>
      </c>
      <c r="E88" s="63">
        <f>'Reporting-Q3'!E88</f>
        <v>0</v>
      </c>
      <c r="F88" s="87">
        <f>'Reporting-Q3'!F88+'Reporting-Q3'!G88</f>
        <v>0</v>
      </c>
      <c r="G88" s="119"/>
      <c r="H88" s="132"/>
      <c r="I88" s="95">
        <f>(F88+G88)-('Reporting-Q1'!H88+'Reporting-Q2'!H88+'Reporting-Q3'!H88+'Reporting-Q4'!H88)</f>
        <v>0</v>
      </c>
    </row>
    <row r="89" spans="2:9" ht="12.75">
      <c r="B89" s="1" t="s">
        <v>57</v>
      </c>
      <c r="C89" s="8"/>
      <c r="D89" s="63">
        <f>'Reporting-Q3'!D89</f>
        <v>0</v>
      </c>
      <c r="E89" s="63">
        <f>'Reporting-Q3'!E89</f>
        <v>0</v>
      </c>
      <c r="F89" s="87">
        <f>'Reporting-Q3'!F89+'Reporting-Q3'!G89</f>
        <v>0</v>
      </c>
      <c r="G89" s="119"/>
      <c r="H89" s="132"/>
      <c r="I89" s="95">
        <f>(F89+G89)-('Reporting-Q1'!H89+'Reporting-Q2'!H89+'Reporting-Q3'!H89+'Reporting-Q4'!H89)</f>
        <v>0</v>
      </c>
    </row>
    <row r="90" spans="2:9" ht="15">
      <c r="B90" s="103" t="s">
        <v>96</v>
      </c>
      <c r="C90" s="7"/>
      <c r="D90" s="82"/>
      <c r="E90" s="82"/>
      <c r="F90" s="124">
        <f>SUM(F91)</f>
        <v>0</v>
      </c>
      <c r="G90" s="94">
        <f>SUM(G91)</f>
        <v>0</v>
      </c>
      <c r="H90" s="129">
        <f>SUM(H91)</f>
        <v>0</v>
      </c>
      <c r="I90" s="124">
        <f>SUM(I91)</f>
        <v>0</v>
      </c>
    </row>
    <row r="91" spans="2:9" ht="12.75">
      <c r="B91" s="1" t="s">
        <v>29</v>
      </c>
      <c r="C91" s="8"/>
      <c r="D91" s="63">
        <f>'Reporting-Q3'!D91</f>
        <v>0</v>
      </c>
      <c r="E91" s="63">
        <f>'Reporting-Q3'!E91</f>
        <v>0</v>
      </c>
      <c r="F91" s="87">
        <f>'Reporting-Q3'!F91+'Reporting-Q3'!G91</f>
        <v>0</v>
      </c>
      <c r="G91" s="119"/>
      <c r="H91" s="132"/>
      <c r="I91" s="95">
        <f>(F91+G91)-('Reporting-Q1'!H91+'Reporting-Q2'!H91+'Reporting-Q3'!H91+'Reporting-Q4'!H91)</f>
        <v>0</v>
      </c>
    </row>
    <row r="92" spans="2:9" ht="12.75">
      <c r="B92" s="46" t="s">
        <v>74</v>
      </c>
      <c r="C92" s="47"/>
      <c r="D92" s="61"/>
      <c r="E92" s="68"/>
      <c r="F92" s="191">
        <f>SUM(F94:F95)</f>
        <v>0</v>
      </c>
      <c r="G92" s="98">
        <f>SUM(G94:G95)</f>
        <v>0</v>
      </c>
      <c r="H92" s="137">
        <f>SUM(H94:H95)</f>
        <v>0</v>
      </c>
      <c r="I92" s="126">
        <f>SUM(I94:I95)</f>
        <v>0</v>
      </c>
    </row>
    <row r="93" spans="2:9" ht="12.75">
      <c r="B93" s="48" t="s">
        <v>95</v>
      </c>
      <c r="C93" s="49" t="s">
        <v>76</v>
      </c>
      <c r="D93" s="62">
        <f>IF(C3*0.1&lt;75000,C3*0.1,75000)</f>
        <v>0</v>
      </c>
      <c r="E93" s="69"/>
      <c r="F93" s="56"/>
      <c r="G93" s="118"/>
      <c r="H93" s="138"/>
      <c r="I93" s="99"/>
    </row>
    <row r="94" spans="2:9" ht="12.75">
      <c r="B94" s="50" t="s">
        <v>54</v>
      </c>
      <c r="C94" s="51"/>
      <c r="D94" s="63">
        <f>'Reporting-Q3'!D94</f>
        <v>0</v>
      </c>
      <c r="E94" s="63">
        <f>'Reporting-Q3'!E94</f>
        <v>0</v>
      </c>
      <c r="F94" s="87">
        <f>'Reporting-Q3'!F94+'Reporting-Q3'!G94</f>
        <v>0</v>
      </c>
      <c r="G94" s="119"/>
      <c r="H94" s="132"/>
      <c r="I94" s="95">
        <f>(F94+G94)-('Reporting-Q1'!H94+'Reporting-Q2'!H94+'Reporting-Q3'!H94+'Reporting-Q4'!H94)</f>
        <v>0</v>
      </c>
    </row>
    <row r="95" spans="1:9" ht="15" thickBot="1">
      <c r="A95" s="13"/>
      <c r="B95" s="50" t="s">
        <v>55</v>
      </c>
      <c r="C95" s="51"/>
      <c r="D95" s="63">
        <f>'Reporting-Q3'!D95</f>
        <v>0</v>
      </c>
      <c r="E95" s="63">
        <f>'Reporting-Q3'!E95</f>
        <v>0</v>
      </c>
      <c r="F95" s="87">
        <f>'Reporting-Q3'!F95+'Reporting-Q3'!G95</f>
        <v>0</v>
      </c>
      <c r="G95" s="119"/>
      <c r="H95" s="134"/>
      <c r="I95" s="95">
        <f>(F95+G95)-('Reporting-Q1'!H95+'Reporting-Q2'!H95+'Reporting-Q3'!H95+'Reporting-Q4'!H95)</f>
        <v>0</v>
      </c>
    </row>
    <row r="96" spans="2:9" ht="12.75">
      <c r="B96" s="176" t="s">
        <v>126</v>
      </c>
      <c r="C96" s="177"/>
      <c r="D96" s="178"/>
      <c r="E96" s="179"/>
      <c r="F96" s="190">
        <f>C4</f>
        <v>0</v>
      </c>
      <c r="G96" s="180"/>
      <c r="H96" s="181">
        <f>SUM(H97)</f>
        <v>0</v>
      </c>
      <c r="I96" s="182">
        <f>SUM(I97)</f>
        <v>0</v>
      </c>
    </row>
    <row r="97" spans="1:9" ht="13.5" thickBot="1">
      <c r="A97" s="17"/>
      <c r="B97" s="183" t="s">
        <v>120</v>
      </c>
      <c r="C97" s="184"/>
      <c r="D97" s="185"/>
      <c r="E97" s="186"/>
      <c r="F97" s="187"/>
      <c r="G97" s="188"/>
      <c r="H97" s="139"/>
      <c r="I97" s="100">
        <f>F96-H96</f>
        <v>0</v>
      </c>
    </row>
    <row r="98" spans="1:8" ht="12.75">
      <c r="A98" s="17"/>
      <c r="H98" s="17" t="s">
        <v>127</v>
      </c>
    </row>
  </sheetData>
  <sheetProtection/>
  <mergeCells count="5">
    <mergeCell ref="G1:J3"/>
    <mergeCell ref="G5:G7"/>
    <mergeCell ref="H5:H7"/>
    <mergeCell ref="I5:I7"/>
    <mergeCell ref="J5:J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5" sqref="D5"/>
    </sheetView>
  </sheetViews>
  <sheetFormatPr defaultColWidth="9.14062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02.28125" style="5" customWidth="1"/>
    <col min="5" max="5" width="20.8515625" style="112" customWidth="1"/>
    <col min="6" max="6" width="19.140625" style="20" customWidth="1"/>
    <col min="7" max="7" width="22.8515625" style="20" customWidth="1"/>
    <col min="8" max="8" width="27.00390625" style="4" customWidth="1"/>
    <col min="9" max="9" width="27.00390625" style="0" customWidth="1"/>
    <col min="10" max="10" width="26.28125" style="0" bestFit="1" customWidth="1"/>
  </cols>
  <sheetData>
    <row r="1" spans="2:10" ht="15">
      <c r="B1" s="72" t="s">
        <v>91</v>
      </c>
      <c r="C1" s="73">
        <f>'Approved Budget'!C3</f>
        <v>0</v>
      </c>
      <c r="D1" s="53" t="s">
        <v>79</v>
      </c>
      <c r="E1" s="104"/>
      <c r="F1" s="142"/>
      <c r="G1" s="204" t="s">
        <v>89</v>
      </c>
      <c r="H1" s="205"/>
      <c r="I1" s="205"/>
      <c r="J1" s="206"/>
    </row>
    <row r="2" spans="2:10" ht="15">
      <c r="B2" s="33" t="s">
        <v>92</v>
      </c>
      <c r="C2" s="71">
        <f>'Approved Budget'!C4</f>
        <v>0</v>
      </c>
      <c r="D2" s="54" t="s">
        <v>118</v>
      </c>
      <c r="E2" s="105"/>
      <c r="F2" s="143"/>
      <c r="G2" s="207"/>
      <c r="H2" s="208"/>
      <c r="I2" s="208"/>
      <c r="J2" s="209"/>
    </row>
    <row r="3" spans="2:10" ht="13.5" thickBot="1">
      <c r="B3" s="33" t="s">
        <v>81</v>
      </c>
      <c r="C3" s="70">
        <f>'Approved Budget'!C5</f>
        <v>0</v>
      </c>
      <c r="D3" s="21"/>
      <c r="E3" s="106"/>
      <c r="F3" s="144"/>
      <c r="G3" s="210"/>
      <c r="H3" s="211"/>
      <c r="I3" s="211"/>
      <c r="J3" s="212"/>
    </row>
    <row r="4" spans="2:10" ht="12.75">
      <c r="B4" s="33" t="s">
        <v>82</v>
      </c>
      <c r="C4" s="92">
        <f>C3*0.125</f>
        <v>0</v>
      </c>
      <c r="D4" s="22"/>
      <c r="E4" s="107"/>
      <c r="F4" s="115"/>
      <c r="G4" s="150" t="s">
        <v>122</v>
      </c>
      <c r="H4" s="140" t="s">
        <v>123</v>
      </c>
      <c r="I4" s="121" t="s">
        <v>124</v>
      </c>
      <c r="J4" s="127" t="s">
        <v>129</v>
      </c>
    </row>
    <row r="5" spans="2:10" ht="12.75">
      <c r="B5" s="33" t="s">
        <v>84</v>
      </c>
      <c r="C5" s="152">
        <f>'Approved Budget'!C7</f>
        <v>0</v>
      </c>
      <c r="D5" s="23"/>
      <c r="E5" s="108"/>
      <c r="F5" s="9"/>
      <c r="G5" s="198" t="s">
        <v>130</v>
      </c>
      <c r="H5" s="200" t="s">
        <v>131</v>
      </c>
      <c r="I5" s="202" t="s">
        <v>125</v>
      </c>
      <c r="J5" s="202" t="s">
        <v>128</v>
      </c>
    </row>
    <row r="6" spans="2:10" ht="12.75">
      <c r="B6" s="33" t="s">
        <v>83</v>
      </c>
      <c r="C6" s="74">
        <f>C3*0.1</f>
        <v>0</v>
      </c>
      <c r="D6" s="28"/>
      <c r="E6" s="109"/>
      <c r="F6" s="116"/>
      <c r="G6" s="198"/>
      <c r="H6" s="200"/>
      <c r="I6" s="202"/>
      <c r="J6" s="202"/>
    </row>
    <row r="7" spans="2:10" ht="28.5" customHeight="1" thickBot="1">
      <c r="B7" s="33" t="s">
        <v>90</v>
      </c>
      <c r="C7" s="93" t="e">
        <f>H96/C3</f>
        <v>#DIV/0!</v>
      </c>
      <c r="D7" s="21"/>
      <c r="E7" s="110"/>
      <c r="F7" s="145"/>
      <c r="G7" s="199"/>
      <c r="H7" s="201"/>
      <c r="I7" s="203"/>
      <c r="J7" s="203"/>
    </row>
    <row r="8" spans="2:10" ht="21" thickBot="1">
      <c r="B8" s="75"/>
      <c r="C8" s="76"/>
      <c r="D8" s="77"/>
      <c r="E8" s="120"/>
      <c r="F8" s="148"/>
      <c r="G8" s="122" t="e">
        <f>(G9+G92)/C3</f>
        <v>#DIV/0!</v>
      </c>
      <c r="H8" s="123">
        <f>H9+H92</f>
        <v>0</v>
      </c>
      <c r="I8" s="89">
        <f>C3-H8</f>
        <v>0</v>
      </c>
      <c r="J8" s="149">
        <f>J9-I97</f>
        <v>0</v>
      </c>
    </row>
    <row r="9" spans="2:10" ht="13.5" thickBot="1">
      <c r="B9" s="10" t="s">
        <v>121</v>
      </c>
      <c r="C9" s="11"/>
      <c r="D9" s="25"/>
      <c r="E9" s="25"/>
      <c r="F9" s="146">
        <f>SUM(F10,F36,F47,F53,F66,F74,F78)</f>
        <v>0</v>
      </c>
      <c r="G9" s="147">
        <f>SUM(G10,G36,G47,G53,G66,G74,G78)</f>
        <v>0</v>
      </c>
      <c r="H9" s="147">
        <f>SUM(H10,H36,H47,H53,H66,H74,H78)</f>
        <v>0</v>
      </c>
      <c r="I9" s="79">
        <f>SUM(I10,I36,I47,I53,I66,I74,I78)</f>
        <v>0</v>
      </c>
      <c r="J9" s="141">
        <f>C4</f>
        <v>0</v>
      </c>
    </row>
    <row r="10" spans="1:10" ht="25.5">
      <c r="A10" s="13"/>
      <c r="B10" s="3" t="s">
        <v>110</v>
      </c>
      <c r="C10" s="6"/>
      <c r="D10" s="85" t="s">
        <v>67</v>
      </c>
      <c r="E10" s="111" t="s">
        <v>78</v>
      </c>
      <c r="F10" s="117">
        <f>F11+F15+F19+F23+F28+F31</f>
        <v>0</v>
      </c>
      <c r="G10" s="117">
        <f>G11+G15+G19+G23+G28+G31</f>
        <v>0</v>
      </c>
      <c r="H10" s="128">
        <f>H11+H15+H19+H23+H28+H31</f>
        <v>0</v>
      </c>
      <c r="I10" s="80">
        <f>I11+I15+I19+I23+I28</f>
        <v>0</v>
      </c>
      <c r="J10" s="78"/>
    </row>
    <row r="11" spans="2:10" ht="15">
      <c r="B11" s="101" t="s">
        <v>93</v>
      </c>
      <c r="C11" s="29"/>
      <c r="D11" s="82"/>
      <c r="E11" s="82"/>
      <c r="F11" s="124">
        <f>SUM(F12:F14)</f>
        <v>0</v>
      </c>
      <c r="G11" s="94">
        <f>SUM(G12:G14)</f>
        <v>0</v>
      </c>
      <c r="H11" s="129">
        <f>SUM(H12:H14)</f>
        <v>0</v>
      </c>
      <c r="I11" s="124">
        <f>SUM(I12:I14)</f>
        <v>0</v>
      </c>
      <c r="J11" s="78"/>
    </row>
    <row r="12" spans="2:9" ht="12.75">
      <c r="B12" s="2" t="s">
        <v>62</v>
      </c>
      <c r="C12" s="7"/>
      <c r="D12" s="63">
        <f>'Reporting-Q4'!D12</f>
        <v>0</v>
      </c>
      <c r="E12" s="63">
        <f>'Reporting-Q4'!E12</f>
        <v>0</v>
      </c>
      <c r="F12" s="87">
        <f>'Reporting-Q4'!F12+'Reporting-Q4'!G12</f>
        <v>0</v>
      </c>
      <c r="G12" s="119"/>
      <c r="H12" s="130"/>
      <c r="I12" s="95">
        <f>(F12+G12)-('Reporting-Q1'!H12+'Reporting-Q2'!H12+'Reporting-Q3'!H12+'Reporting-Q4'!H12+'Reporting-Q5'!H12)</f>
        <v>0</v>
      </c>
    </row>
    <row r="13" spans="2:9" ht="12.75">
      <c r="B13" s="2" t="s">
        <v>63</v>
      </c>
      <c r="C13" s="7"/>
      <c r="D13" s="63">
        <f>'Reporting-Q4'!D13</f>
        <v>0</v>
      </c>
      <c r="E13" s="63">
        <f>'Reporting-Q4'!E13</f>
        <v>0</v>
      </c>
      <c r="F13" s="87">
        <f>'Reporting-Q4'!F13+'Reporting-Q4'!G13</f>
        <v>0</v>
      </c>
      <c r="G13" s="119"/>
      <c r="H13" s="130"/>
      <c r="I13" s="95">
        <f>(F13+G13)-('Reporting-Q1'!H13+'Reporting-Q2'!H13+'Reporting-Q3'!H13+'Reporting-Q4'!H13+'Reporting-Q5'!H13)</f>
        <v>0</v>
      </c>
    </row>
    <row r="14" spans="2:9" ht="12.75">
      <c r="B14" s="2" t="s">
        <v>3</v>
      </c>
      <c r="C14" s="7"/>
      <c r="D14" s="63">
        <f>'Reporting-Q4'!D14</f>
        <v>0</v>
      </c>
      <c r="E14" s="63">
        <f>'Reporting-Q4'!E14</f>
        <v>0</v>
      </c>
      <c r="F14" s="87">
        <f>'Reporting-Q4'!F14+'Reporting-Q4'!G14</f>
        <v>0</v>
      </c>
      <c r="G14" s="119"/>
      <c r="H14" s="130"/>
      <c r="I14" s="95">
        <f>(F14+G14)-('Reporting-Q1'!H14+'Reporting-Q2'!H14+'Reporting-Q3'!H14+'Reporting-Q4'!H14+'Reporting-Q5'!H14)</f>
        <v>0</v>
      </c>
    </row>
    <row r="15" spans="2:9" ht="15">
      <c r="B15" s="101" t="s">
        <v>94</v>
      </c>
      <c r="C15" s="30"/>
      <c r="D15" s="81"/>
      <c r="E15" s="82"/>
      <c r="F15" s="124">
        <f>SUM(F16:F18)</f>
        <v>0</v>
      </c>
      <c r="G15" s="94">
        <f>SUM(G16:G18)</f>
        <v>0</v>
      </c>
      <c r="H15" s="129">
        <f>SUM(H16:H18)</f>
        <v>0</v>
      </c>
      <c r="I15" s="124">
        <f>SUM(I16:I18)</f>
        <v>0</v>
      </c>
    </row>
    <row r="16" spans="2:9" ht="12.75">
      <c r="B16" s="2" t="s">
        <v>61</v>
      </c>
      <c r="C16" s="8"/>
      <c r="D16" s="63">
        <f>'Reporting-Q4'!D16</f>
        <v>0</v>
      </c>
      <c r="E16" s="63">
        <f>'Reporting-Q4'!E16</f>
        <v>0</v>
      </c>
      <c r="F16" s="87">
        <f>'Reporting-Q4'!F16+'Reporting-Q4'!G16</f>
        <v>0</v>
      </c>
      <c r="G16" s="119"/>
      <c r="H16" s="130"/>
      <c r="I16" s="95">
        <f>(F16+G16)-('Reporting-Q1'!H16+'Reporting-Q2'!H16+'Reporting-Q3'!H16+'Reporting-Q4'!H16+'Reporting-Q5'!H16)</f>
        <v>0</v>
      </c>
    </row>
    <row r="17" spans="2:9" ht="12.75">
      <c r="B17" s="2" t="s">
        <v>65</v>
      </c>
      <c r="C17" s="8"/>
      <c r="D17" s="63">
        <f>'Reporting-Q4'!D17</f>
        <v>0</v>
      </c>
      <c r="E17" s="63">
        <f>'Reporting-Q4'!E17</f>
        <v>0</v>
      </c>
      <c r="F17" s="87">
        <f>'Reporting-Q4'!F17+'Reporting-Q4'!G17</f>
        <v>0</v>
      </c>
      <c r="G17" s="119"/>
      <c r="H17" s="130"/>
      <c r="I17" s="95">
        <f>(F17+G17)-('Reporting-Q1'!H17+'Reporting-Q2'!H17+'Reporting-Q3'!H17+'Reporting-Q4'!H17+'Reporting-Q5'!H17)</f>
        <v>0</v>
      </c>
    </row>
    <row r="18" spans="2:9" ht="12.75">
      <c r="B18" s="2" t="s">
        <v>64</v>
      </c>
      <c r="C18" s="8"/>
      <c r="D18" s="63">
        <f>'Reporting-Q4'!D18</f>
        <v>0</v>
      </c>
      <c r="E18" s="63">
        <f>'Reporting-Q4'!E18</f>
        <v>0</v>
      </c>
      <c r="F18" s="87">
        <f>'Reporting-Q4'!F18+'Reporting-Q4'!G18</f>
        <v>0</v>
      </c>
      <c r="G18" s="119"/>
      <c r="H18" s="130"/>
      <c r="I18" s="95">
        <f>(F18+G18)-('Reporting-Q1'!H18+'Reporting-Q2'!H18+'Reporting-Q3'!H18+'Reporting-Q4'!H18+'Reporting-Q5'!H18)</f>
        <v>0</v>
      </c>
    </row>
    <row r="19" spans="2:9" ht="15">
      <c r="B19" s="101" t="s">
        <v>109</v>
      </c>
      <c r="C19" s="8"/>
      <c r="D19" s="82"/>
      <c r="E19" s="82"/>
      <c r="F19" s="124">
        <f>SUM(F20:F22)</f>
        <v>0</v>
      </c>
      <c r="G19" s="94">
        <f>SUM(G20:G22)</f>
        <v>0</v>
      </c>
      <c r="H19" s="129">
        <f>SUM(H20:H22)</f>
        <v>0</v>
      </c>
      <c r="I19" s="124">
        <f>SUM(I20:I22)</f>
        <v>0</v>
      </c>
    </row>
    <row r="20" spans="2:9" ht="12.75">
      <c r="B20" s="2" t="s">
        <v>5</v>
      </c>
      <c r="C20" s="8"/>
      <c r="D20" s="63">
        <f>'Reporting-Q4'!D20</f>
        <v>0</v>
      </c>
      <c r="E20" s="63">
        <f>'Reporting-Q4'!E20</f>
        <v>0</v>
      </c>
      <c r="F20" s="87">
        <f>'Reporting-Q4'!F20+'Reporting-Q4'!G20</f>
        <v>0</v>
      </c>
      <c r="G20" s="119"/>
      <c r="H20" s="130"/>
      <c r="I20" s="95">
        <f>(F20+G20)-('Reporting-Q1'!H20+'Reporting-Q2'!H20+'Reporting-Q3'!H20+'Reporting-Q4'!H20+'Reporting-Q5'!H20)</f>
        <v>0</v>
      </c>
    </row>
    <row r="21" spans="2:9" ht="12.75">
      <c r="B21" s="2" t="s">
        <v>58</v>
      </c>
      <c r="C21" s="8"/>
      <c r="D21" s="63">
        <f>'Reporting-Q4'!D21</f>
        <v>0</v>
      </c>
      <c r="E21" s="63">
        <f>'Reporting-Q4'!E21</f>
        <v>0</v>
      </c>
      <c r="F21" s="87">
        <f>'Reporting-Q4'!F21+'Reporting-Q4'!G21</f>
        <v>0</v>
      </c>
      <c r="G21" s="119"/>
      <c r="H21" s="130"/>
      <c r="I21" s="95">
        <f>(F21+G21)-('Reporting-Q1'!H21+'Reporting-Q2'!H21+'Reporting-Q3'!H21+'Reporting-Q4'!H21+'Reporting-Q5'!H21)</f>
        <v>0</v>
      </c>
    </row>
    <row r="22" spans="2:9" ht="12.75">
      <c r="B22" s="2" t="s">
        <v>3</v>
      </c>
      <c r="C22" s="8"/>
      <c r="D22" s="63">
        <f>'Reporting-Q4'!D22</f>
        <v>0</v>
      </c>
      <c r="E22" s="63">
        <f>'Reporting-Q4'!E22</f>
        <v>0</v>
      </c>
      <c r="F22" s="87">
        <f>'Reporting-Q4'!F22+'Reporting-Q4'!G22</f>
        <v>0</v>
      </c>
      <c r="G22" s="119"/>
      <c r="H22" s="130"/>
      <c r="I22" s="95">
        <f>(F22+G22)-('Reporting-Q1'!H22+'Reporting-Q2'!H22+'Reporting-Q3'!H22+'Reporting-Q4'!H22+'Reporting-Q5'!H22)</f>
        <v>0</v>
      </c>
    </row>
    <row r="23" spans="2:9" ht="15">
      <c r="B23" s="102" t="s">
        <v>108</v>
      </c>
      <c r="C23" s="8"/>
      <c r="D23" s="82"/>
      <c r="E23" s="82"/>
      <c r="F23" s="124">
        <f>SUM(F24:F27)</f>
        <v>0</v>
      </c>
      <c r="G23" s="94">
        <f>SUM(G24:G27)</f>
        <v>0</v>
      </c>
      <c r="H23" s="129">
        <f>SUM(H24:H27)</f>
        <v>0</v>
      </c>
      <c r="I23" s="124">
        <f>SUM(I24:I27)</f>
        <v>0</v>
      </c>
    </row>
    <row r="24" spans="2:9" ht="12.75">
      <c r="B24" s="1" t="s">
        <v>13</v>
      </c>
      <c r="C24" s="8"/>
      <c r="D24" s="63">
        <f>'Reporting-Q4'!D24</f>
        <v>0</v>
      </c>
      <c r="E24" s="63">
        <f>'Reporting-Q4'!E24</f>
        <v>0</v>
      </c>
      <c r="F24" s="87">
        <f>'Reporting-Q4'!F24+'Reporting-Q4'!G24</f>
        <v>0</v>
      </c>
      <c r="G24" s="119"/>
      <c r="H24" s="130"/>
      <c r="I24" s="95">
        <f>(F24+G24)-('Reporting-Q1'!H24+'Reporting-Q2'!H24+'Reporting-Q3'!H24+'Reporting-Q4'!H24+'Reporting-Q5'!H24)</f>
        <v>0</v>
      </c>
    </row>
    <row r="25" spans="2:9" ht="12.75">
      <c r="B25" s="1" t="s">
        <v>2</v>
      </c>
      <c r="C25" s="8"/>
      <c r="D25" s="63">
        <f>'Reporting-Q4'!D25</f>
        <v>0</v>
      </c>
      <c r="E25" s="63">
        <f>'Reporting-Q4'!E25</f>
        <v>0</v>
      </c>
      <c r="F25" s="87">
        <f>'Reporting-Q4'!F25+'Reporting-Q4'!G25</f>
        <v>0</v>
      </c>
      <c r="G25" s="119"/>
      <c r="H25" s="130"/>
      <c r="I25" s="95">
        <f>(F25+G25)-('Reporting-Q1'!H25+'Reporting-Q2'!H25+'Reporting-Q3'!H25+'Reporting-Q4'!H25+'Reporting-Q5'!H25)</f>
        <v>0</v>
      </c>
    </row>
    <row r="26" spans="2:9" ht="12.75">
      <c r="B26" s="1" t="s">
        <v>52</v>
      </c>
      <c r="C26" s="8"/>
      <c r="D26" s="63">
        <f>'Reporting-Q4'!D26</f>
        <v>0</v>
      </c>
      <c r="E26" s="63">
        <f>'Reporting-Q4'!E26</f>
        <v>0</v>
      </c>
      <c r="F26" s="87">
        <f>'Reporting-Q4'!F26+'Reporting-Q4'!G26</f>
        <v>0</v>
      </c>
      <c r="G26" s="119"/>
      <c r="H26" s="130"/>
      <c r="I26" s="95">
        <f>(F26+G26)-('Reporting-Q1'!H26+'Reporting-Q2'!H26+'Reporting-Q3'!H26+'Reporting-Q4'!H26+'Reporting-Q5'!H26)</f>
        <v>0</v>
      </c>
    </row>
    <row r="27" spans="2:9" ht="12.75">
      <c r="B27" s="1" t="s">
        <v>3</v>
      </c>
      <c r="C27" s="8"/>
      <c r="D27" s="63">
        <f>'Reporting-Q4'!D27</f>
        <v>0</v>
      </c>
      <c r="E27" s="63">
        <f>'Reporting-Q4'!E27</f>
        <v>0</v>
      </c>
      <c r="F27" s="87">
        <f>'Reporting-Q4'!F27+'Reporting-Q4'!G27</f>
        <v>0</v>
      </c>
      <c r="G27" s="119"/>
      <c r="H27" s="130"/>
      <c r="I27" s="95">
        <f>(F27+G27)-('Reporting-Q1'!H27+'Reporting-Q2'!H27+'Reporting-Q3'!H27+'Reporting-Q4'!H27+'Reporting-Q5'!H27)</f>
        <v>0</v>
      </c>
    </row>
    <row r="28" spans="2:9" ht="15">
      <c r="B28" s="102" t="s">
        <v>107</v>
      </c>
      <c r="C28" s="8"/>
      <c r="D28" s="82"/>
      <c r="E28" s="82"/>
      <c r="F28" s="124">
        <f>SUM(F29:F30)</f>
        <v>0</v>
      </c>
      <c r="G28" s="94">
        <f>SUM(G29:G30)</f>
        <v>0</v>
      </c>
      <c r="H28" s="129">
        <f>SUM(H29:H30)</f>
        <v>0</v>
      </c>
      <c r="I28" s="124">
        <f>SUM(I29:I30)</f>
        <v>0</v>
      </c>
    </row>
    <row r="29" spans="2:9" ht="12.75">
      <c r="B29" s="2" t="s">
        <v>4</v>
      </c>
      <c r="C29" s="30"/>
      <c r="D29" s="63">
        <f>'Reporting-Q4'!D29</f>
        <v>0</v>
      </c>
      <c r="E29" s="63">
        <f>'Reporting-Q4'!E29</f>
        <v>0</v>
      </c>
      <c r="F29" s="87">
        <f>'Reporting-Q4'!F29+'Reporting-Q4'!G29</f>
        <v>0</v>
      </c>
      <c r="G29" s="119"/>
      <c r="H29" s="130"/>
      <c r="I29" s="95">
        <f>(F29+G29)-('Reporting-Q1'!H29+'Reporting-Q2'!H29+'Reporting-Q3'!H29+'Reporting-Q4'!H29+'Reporting-Q5'!H29)</f>
        <v>0</v>
      </c>
    </row>
    <row r="30" spans="2:9" ht="12.75">
      <c r="B30" s="2" t="s">
        <v>3</v>
      </c>
      <c r="C30" s="30"/>
      <c r="D30" s="63">
        <f>'Reporting-Q4'!D30</f>
        <v>0</v>
      </c>
      <c r="E30" s="63">
        <f>'Reporting-Q4'!E30</f>
        <v>0</v>
      </c>
      <c r="F30" s="87">
        <f>'Reporting-Q4'!F30+'Reporting-Q4'!G30</f>
        <v>0</v>
      </c>
      <c r="G30" s="119"/>
      <c r="H30" s="130"/>
      <c r="I30" s="95">
        <f>(F30+G30)-('Reporting-Q1'!H30+'Reporting-Q2'!H30+'Reporting-Q3'!H30+'Reporting-Q4'!H30+'Reporting-Q5'!H30)</f>
        <v>0</v>
      </c>
    </row>
    <row r="31" spans="2:9" ht="15">
      <c r="B31" s="103" t="s">
        <v>119</v>
      </c>
      <c r="C31" s="30"/>
      <c r="D31" s="82"/>
      <c r="E31" s="82"/>
      <c r="F31" s="124">
        <f>SUM(F32:F35)</f>
        <v>0</v>
      </c>
      <c r="G31" s="94">
        <f>SUM(G32:G35)</f>
        <v>0</v>
      </c>
      <c r="H31" s="129">
        <f>SUM(H32:H35)</f>
        <v>0</v>
      </c>
      <c r="I31" s="124">
        <f>SUM(I32:I35)</f>
        <v>0</v>
      </c>
    </row>
    <row r="32" spans="2:9" ht="12.75">
      <c r="B32" s="1" t="s">
        <v>9</v>
      </c>
      <c r="C32" s="8"/>
      <c r="D32" s="63">
        <f>'Reporting-Q4'!D32</f>
        <v>0</v>
      </c>
      <c r="E32" s="63">
        <f>'Reporting-Q4'!E32</f>
        <v>0</v>
      </c>
      <c r="F32" s="87">
        <f>'Reporting-Q4'!F32+'Reporting-Q4'!G32</f>
        <v>0</v>
      </c>
      <c r="G32" s="119"/>
      <c r="H32" s="130"/>
      <c r="I32" s="95">
        <f>(F32+G32)-('Reporting-Q1'!H32+'Reporting-Q2'!H32+'Reporting-Q3'!H32+'Reporting-Q4'!H32+'Reporting-Q5'!H32)</f>
        <v>0</v>
      </c>
    </row>
    <row r="33" spans="2:9" ht="12.75">
      <c r="B33" s="1" t="s">
        <v>56</v>
      </c>
      <c r="C33" s="8"/>
      <c r="D33" s="63">
        <f>'Reporting-Q4'!D33</f>
        <v>0</v>
      </c>
      <c r="E33" s="63">
        <f>'Reporting-Q4'!E33</f>
        <v>0</v>
      </c>
      <c r="F33" s="87">
        <f>'Reporting-Q4'!F33+'Reporting-Q4'!G33</f>
        <v>0</v>
      </c>
      <c r="G33" s="119"/>
      <c r="H33" s="130"/>
      <c r="I33" s="95">
        <f>(F33+G33)-('Reporting-Q1'!H33+'Reporting-Q2'!H33+'Reporting-Q3'!H33+'Reporting-Q4'!H33+'Reporting-Q5'!H33)</f>
        <v>0</v>
      </c>
    </row>
    <row r="34" spans="2:9" ht="12.75">
      <c r="B34" s="2" t="s">
        <v>8</v>
      </c>
      <c r="C34" s="7"/>
      <c r="D34" s="63">
        <f>'Reporting-Q4'!D34</f>
        <v>0</v>
      </c>
      <c r="E34" s="63">
        <f>'Reporting-Q4'!E34</f>
        <v>0</v>
      </c>
      <c r="F34" s="87">
        <f>'Reporting-Q4'!F34+'Reporting-Q4'!G34</f>
        <v>0</v>
      </c>
      <c r="G34" s="119"/>
      <c r="H34" s="130"/>
      <c r="I34" s="95">
        <f>(F34+G34)-('Reporting-Q1'!H34+'Reporting-Q2'!H34+'Reporting-Q3'!H34+'Reporting-Q4'!H34+'Reporting-Q5'!H34)</f>
        <v>0</v>
      </c>
    </row>
    <row r="35" spans="2:9" ht="12.75">
      <c r="B35" s="2" t="s">
        <v>3</v>
      </c>
      <c r="C35" s="30"/>
      <c r="D35" s="63">
        <f>'Reporting-Q4'!D35</f>
        <v>0</v>
      </c>
      <c r="E35" s="63">
        <f>'Reporting-Q4'!E35</f>
        <v>0</v>
      </c>
      <c r="F35" s="87">
        <f>'Reporting-Q4'!F35+'Reporting-Q4'!G35</f>
        <v>0</v>
      </c>
      <c r="G35" s="119"/>
      <c r="H35" s="130"/>
      <c r="I35" s="95">
        <f>(F35+G35)-('Reporting-Q1'!H35+'Reporting-Q2'!H35+'Reporting-Q3'!H35+'Reporting-Q4'!H35+'Reporting-Q5'!H35)</f>
        <v>0</v>
      </c>
    </row>
    <row r="36" spans="2:9" ht="25.5">
      <c r="B36" s="3" t="s">
        <v>111</v>
      </c>
      <c r="C36" s="6"/>
      <c r="D36" s="83" t="s">
        <v>68</v>
      </c>
      <c r="E36" s="111" t="s">
        <v>78</v>
      </c>
      <c r="F36" s="88">
        <f>F37+F41</f>
        <v>0</v>
      </c>
      <c r="G36" s="90">
        <f>G37+G41</f>
        <v>0</v>
      </c>
      <c r="H36" s="131">
        <f>H37+H41</f>
        <v>0</v>
      </c>
      <c r="I36" s="88">
        <f>I37+I41</f>
        <v>0</v>
      </c>
    </row>
    <row r="37" spans="1:9" ht="15">
      <c r="A37" s="13"/>
      <c r="B37" s="103" t="s">
        <v>106</v>
      </c>
      <c r="C37" s="7"/>
      <c r="D37" s="82"/>
      <c r="E37" s="82"/>
      <c r="F37" s="124">
        <f>SUM(F38:F40)</f>
        <v>0</v>
      </c>
      <c r="G37" s="94">
        <f>SUM(G38:G40)</f>
        <v>0</v>
      </c>
      <c r="H37" s="129">
        <f>SUM(H38:H40)</f>
        <v>0</v>
      </c>
      <c r="I37" s="124">
        <f>SUM(I38:I40)</f>
        <v>0</v>
      </c>
    </row>
    <row r="38" spans="2:9" ht="12.75">
      <c r="B38" s="1" t="s">
        <v>44</v>
      </c>
      <c r="C38" s="7"/>
      <c r="D38" s="63">
        <f>'Reporting-Q4'!D38</f>
        <v>0</v>
      </c>
      <c r="E38" s="63">
        <f>'Reporting-Q4'!E38</f>
        <v>0</v>
      </c>
      <c r="F38" s="87">
        <f>'Reporting-Q4'!F38+'Reporting-Q4'!G38</f>
        <v>0</v>
      </c>
      <c r="G38" s="119"/>
      <c r="H38" s="132"/>
      <c r="I38" s="95">
        <f>(F38+G38)-('Reporting-Q1'!H38+'Reporting-Q2'!H38+'Reporting-Q3'!H38+'Reporting-Q4'!H38+'Reporting-Q5'!H38)</f>
        <v>0</v>
      </c>
    </row>
    <row r="39" spans="2:9" ht="12.75">
      <c r="B39" s="1" t="s">
        <v>6</v>
      </c>
      <c r="C39" s="7"/>
      <c r="D39" s="63">
        <f>'Reporting-Q4'!D39</f>
        <v>0</v>
      </c>
      <c r="E39" s="63">
        <f>'Reporting-Q4'!E39</f>
        <v>0</v>
      </c>
      <c r="F39" s="87">
        <f>'Reporting-Q4'!F39+'Reporting-Q4'!G39</f>
        <v>0</v>
      </c>
      <c r="G39" s="119"/>
      <c r="H39" s="132"/>
      <c r="I39" s="95">
        <f>(F39+G39)-('Reporting-Q1'!H39+'Reporting-Q2'!H39+'Reporting-Q3'!H39+'Reporting-Q4'!H39+'Reporting-Q5'!H39)</f>
        <v>0</v>
      </c>
    </row>
    <row r="40" spans="2:9" ht="12.75">
      <c r="B40" s="1" t="s">
        <v>3</v>
      </c>
      <c r="C40" s="7"/>
      <c r="D40" s="63">
        <f>'Reporting-Q4'!D40</f>
        <v>0</v>
      </c>
      <c r="E40" s="63">
        <f>'Reporting-Q4'!E40</f>
        <v>0</v>
      </c>
      <c r="F40" s="87">
        <f>'Reporting-Q4'!F40+'Reporting-Q4'!G40</f>
        <v>0</v>
      </c>
      <c r="G40" s="119"/>
      <c r="H40" s="132"/>
      <c r="I40" s="95">
        <f>(F40+G40)-('Reporting-Q1'!H40+'Reporting-Q2'!H40+'Reporting-Q3'!H40+'Reporting-Q4'!H40+'Reporting-Q5'!H40)</f>
        <v>0</v>
      </c>
    </row>
    <row r="41" spans="2:9" ht="15">
      <c r="B41" s="103" t="s">
        <v>105</v>
      </c>
      <c r="C41" s="7"/>
      <c r="D41" s="82"/>
      <c r="E41" s="82"/>
      <c r="F41" s="124">
        <f>SUM(F42:F46)</f>
        <v>0</v>
      </c>
      <c r="G41" s="94">
        <f>SUM(G42:G46)</f>
        <v>0</v>
      </c>
      <c r="H41" s="129">
        <f>SUM(H42:H46)</f>
        <v>0</v>
      </c>
      <c r="I41" s="124">
        <f>SUM(I42:I46)</f>
        <v>0</v>
      </c>
    </row>
    <row r="42" spans="2:9" ht="12.75">
      <c r="B42" s="1" t="s">
        <v>7</v>
      </c>
      <c r="C42" s="7"/>
      <c r="D42" s="63">
        <f>'Reporting-Q4'!D42</f>
        <v>0</v>
      </c>
      <c r="E42" s="63">
        <f>'Reporting-Q4'!E42</f>
        <v>0</v>
      </c>
      <c r="F42" s="87">
        <f>'Reporting-Q4'!F42+'Reporting-Q4'!G42</f>
        <v>0</v>
      </c>
      <c r="G42" s="119"/>
      <c r="H42" s="132"/>
      <c r="I42" s="95">
        <f>(F42+G42)-('Reporting-Q1'!H42+'Reporting-Q2'!H42+'Reporting-Q3'!H42+'Reporting-Q4'!H42+'Reporting-Q5'!H42)</f>
        <v>0</v>
      </c>
    </row>
    <row r="43" spans="2:9" ht="12.75">
      <c r="B43" s="1" t="s">
        <v>10</v>
      </c>
      <c r="C43" s="7"/>
      <c r="D43" s="63">
        <f>'Reporting-Q4'!D43</f>
        <v>0</v>
      </c>
      <c r="E43" s="63">
        <f>'Reporting-Q4'!E43</f>
        <v>0</v>
      </c>
      <c r="F43" s="87">
        <f>'Reporting-Q4'!F43+'Reporting-Q4'!G43</f>
        <v>0</v>
      </c>
      <c r="G43" s="119"/>
      <c r="H43" s="132"/>
      <c r="I43" s="95">
        <f>(F43+G43)-('Reporting-Q1'!H43+'Reporting-Q2'!H43+'Reporting-Q3'!H43+'Reporting-Q4'!H43+'Reporting-Q5'!H43)</f>
        <v>0</v>
      </c>
    </row>
    <row r="44" spans="2:9" ht="12.75">
      <c r="B44" s="1" t="s">
        <v>11</v>
      </c>
      <c r="C44" s="7"/>
      <c r="D44" s="63">
        <f>'Reporting-Q4'!D44</f>
        <v>0</v>
      </c>
      <c r="E44" s="63">
        <f>'Reporting-Q4'!E44</f>
        <v>0</v>
      </c>
      <c r="F44" s="87">
        <f>'Reporting-Q4'!F44+'Reporting-Q4'!G44</f>
        <v>0</v>
      </c>
      <c r="G44" s="119"/>
      <c r="H44" s="132"/>
      <c r="I44" s="95">
        <f>(F44+G44)-('Reporting-Q1'!H44+'Reporting-Q2'!H44+'Reporting-Q3'!H44+'Reporting-Q4'!H44+'Reporting-Q5'!H44)</f>
        <v>0</v>
      </c>
    </row>
    <row r="45" spans="2:9" ht="12.75">
      <c r="B45" s="1" t="s">
        <v>12</v>
      </c>
      <c r="C45" s="7"/>
      <c r="D45" s="63">
        <f>'Reporting-Q4'!D45</f>
        <v>0</v>
      </c>
      <c r="E45" s="63">
        <f>'Reporting-Q4'!E45</f>
        <v>0</v>
      </c>
      <c r="F45" s="87">
        <f>'Reporting-Q4'!F45+'Reporting-Q4'!G45</f>
        <v>0</v>
      </c>
      <c r="G45" s="119"/>
      <c r="H45" s="132"/>
      <c r="I45" s="95">
        <f>(F45+G45)-('Reporting-Q1'!H45+'Reporting-Q2'!H45+'Reporting-Q3'!H45+'Reporting-Q4'!H45+'Reporting-Q5'!H45)</f>
        <v>0</v>
      </c>
    </row>
    <row r="46" spans="2:9" ht="12.75">
      <c r="B46" s="1" t="s">
        <v>3</v>
      </c>
      <c r="C46" s="7"/>
      <c r="D46" s="63">
        <f>'Reporting-Q4'!D46</f>
        <v>0</v>
      </c>
      <c r="E46" s="63">
        <f>'Reporting-Q4'!E46</f>
        <v>0</v>
      </c>
      <c r="F46" s="87">
        <f>'Reporting-Q4'!F46+'Reporting-Q4'!G46</f>
        <v>0</v>
      </c>
      <c r="G46" s="119"/>
      <c r="H46" s="132"/>
      <c r="I46" s="95">
        <f>(F46+G46)-('Reporting-Q1'!H46+'Reporting-Q2'!H46+'Reporting-Q3'!H46+'Reporting-Q4'!H46+'Reporting-Q5'!H46)</f>
        <v>0</v>
      </c>
    </row>
    <row r="47" spans="2:9" ht="25.5">
      <c r="B47" s="3" t="s">
        <v>112</v>
      </c>
      <c r="C47" s="6"/>
      <c r="D47" s="83" t="s">
        <v>69</v>
      </c>
      <c r="E47" s="111" t="s">
        <v>78</v>
      </c>
      <c r="F47" s="125">
        <f>SUM(F48:F52)</f>
        <v>0</v>
      </c>
      <c r="G47" s="96">
        <f>SUM(G48:G52)</f>
        <v>0</v>
      </c>
      <c r="H47" s="133">
        <f>SUM(H48:H52)</f>
        <v>0</v>
      </c>
      <c r="I47" s="125">
        <f>SUM(I48:I52)</f>
        <v>0</v>
      </c>
    </row>
    <row r="48" spans="2:9" ht="12.75">
      <c r="B48" s="1" t="s">
        <v>45</v>
      </c>
      <c r="C48" s="7"/>
      <c r="D48" s="63">
        <f>'Reporting-Q4'!D48</f>
        <v>0</v>
      </c>
      <c r="E48" s="63">
        <f>'Reporting-Q4'!E48</f>
        <v>0</v>
      </c>
      <c r="F48" s="87">
        <f>'Reporting-Q4'!F48+'Reporting-Q4'!G48</f>
        <v>0</v>
      </c>
      <c r="G48" s="119"/>
      <c r="H48" s="132"/>
      <c r="I48" s="95">
        <f>(F48+G48)-('Reporting-Q1'!H48+'Reporting-Q2'!H48+'Reporting-Q3'!H48+'Reporting-Q4'!H48+'Reporting-Q5'!H48)</f>
        <v>0</v>
      </c>
    </row>
    <row r="49" spans="1:9" ht="14.25">
      <c r="A49" s="13"/>
      <c r="B49" s="1" t="s">
        <v>46</v>
      </c>
      <c r="C49" s="7"/>
      <c r="D49" s="63">
        <f>'Reporting-Q4'!D49</f>
        <v>0</v>
      </c>
      <c r="E49" s="63">
        <f>'Reporting-Q4'!E49</f>
        <v>0</v>
      </c>
      <c r="F49" s="87">
        <f>'Reporting-Q4'!F49+'Reporting-Q4'!G49</f>
        <v>0</v>
      </c>
      <c r="G49" s="119"/>
      <c r="H49" s="134"/>
      <c r="I49" s="95">
        <f>(F49+G49)-('Reporting-Q1'!H49+'Reporting-Q2'!H49+'Reporting-Q3'!H49+'Reporting-Q4'!H49+'Reporting-Q5'!H49)</f>
        <v>0</v>
      </c>
    </row>
    <row r="50" spans="2:9" ht="12.75">
      <c r="B50" s="1" t="s">
        <v>47</v>
      </c>
      <c r="C50" s="7"/>
      <c r="D50" s="63">
        <f>'Reporting-Q4'!D50</f>
        <v>0</v>
      </c>
      <c r="E50" s="63">
        <f>'Reporting-Q4'!E50</f>
        <v>0</v>
      </c>
      <c r="F50" s="87">
        <f>'Reporting-Q4'!F50+'Reporting-Q4'!G50</f>
        <v>0</v>
      </c>
      <c r="G50" s="119"/>
      <c r="H50" s="132"/>
      <c r="I50" s="95">
        <f>(F50+G50)-('Reporting-Q1'!H50+'Reporting-Q2'!H50+'Reporting-Q3'!H50+'Reporting-Q4'!H50+'Reporting-Q5'!H50)</f>
        <v>0</v>
      </c>
    </row>
    <row r="51" spans="2:9" ht="12.75">
      <c r="B51" s="1" t="s">
        <v>15</v>
      </c>
      <c r="C51" s="7"/>
      <c r="D51" s="63">
        <f>'Reporting-Q4'!D51</f>
        <v>0</v>
      </c>
      <c r="E51" s="63">
        <f>'Reporting-Q4'!E51</f>
        <v>0</v>
      </c>
      <c r="F51" s="87">
        <f>'Reporting-Q4'!F51+'Reporting-Q4'!G51</f>
        <v>0</v>
      </c>
      <c r="G51" s="119"/>
      <c r="H51" s="132"/>
      <c r="I51" s="95">
        <f>(F51+G51)-('Reporting-Q1'!H51+'Reporting-Q2'!H51+'Reporting-Q3'!H51+'Reporting-Q4'!H51+'Reporting-Q5'!H51)</f>
        <v>0</v>
      </c>
    </row>
    <row r="52" spans="2:9" ht="12.75">
      <c r="B52" s="1" t="s">
        <v>16</v>
      </c>
      <c r="C52" s="7"/>
      <c r="D52" s="63">
        <f>'Reporting-Q4'!D52</f>
        <v>0</v>
      </c>
      <c r="E52" s="63">
        <f>'Reporting-Q4'!E52</f>
        <v>0</v>
      </c>
      <c r="F52" s="87">
        <f>'Reporting-Q4'!F52+'Reporting-Q4'!G52</f>
        <v>0</v>
      </c>
      <c r="G52" s="119"/>
      <c r="H52" s="132"/>
      <c r="I52" s="95">
        <f>(F52+G52)-('Reporting-Q1'!H52+'Reporting-Q2'!H52+'Reporting-Q3'!H52+'Reporting-Q4'!H52+'Reporting-Q5'!H52)</f>
        <v>0</v>
      </c>
    </row>
    <row r="53" spans="2:9" ht="25.5">
      <c r="B53" s="3" t="s">
        <v>113</v>
      </c>
      <c r="C53" s="6"/>
      <c r="D53" s="83" t="s">
        <v>66</v>
      </c>
      <c r="E53" s="111" t="s">
        <v>78</v>
      </c>
      <c r="F53" s="88">
        <f>F54+F57+F60+F63</f>
        <v>0</v>
      </c>
      <c r="G53" s="90">
        <f>G54+G57+G60+G63</f>
        <v>0</v>
      </c>
      <c r="H53" s="131">
        <f>H54+H57+H60+H63</f>
        <v>0</v>
      </c>
      <c r="I53" s="88">
        <f>I54+I57+I60+I63</f>
        <v>0</v>
      </c>
    </row>
    <row r="54" spans="2:9" ht="15">
      <c r="B54" s="103" t="s">
        <v>104</v>
      </c>
      <c r="C54" s="7"/>
      <c r="D54" s="81"/>
      <c r="E54" s="81"/>
      <c r="F54" s="124">
        <f>SUM(F55:F56)</f>
        <v>0</v>
      </c>
      <c r="G54" s="94">
        <f>SUM(G55:G56)</f>
        <v>0</v>
      </c>
      <c r="H54" s="129">
        <f>SUM(H55:H56)</f>
        <v>0</v>
      </c>
      <c r="I54" s="124">
        <f>SUM(I55:I56)</f>
        <v>0</v>
      </c>
    </row>
    <row r="55" spans="1:9" ht="14.25">
      <c r="A55" s="13"/>
      <c r="B55" s="1" t="s">
        <v>17</v>
      </c>
      <c r="C55" s="7"/>
      <c r="D55" s="63">
        <f>'Reporting-Q4'!D55</f>
        <v>0</v>
      </c>
      <c r="E55" s="63">
        <f>'Reporting-Q4'!E55</f>
        <v>0</v>
      </c>
      <c r="F55" s="87">
        <f>'Reporting-Q4'!F55+'Reporting-Q4'!G55</f>
        <v>0</v>
      </c>
      <c r="G55" s="119"/>
      <c r="H55" s="134"/>
      <c r="I55" s="95">
        <f>(F55+G55)-('Reporting-Q1'!H55+'Reporting-Q2'!H55+'Reporting-Q3'!H55+'Reporting-Q4'!H55+'Reporting-Q5'!H55)</f>
        <v>0</v>
      </c>
    </row>
    <row r="56" spans="2:9" ht="12.75">
      <c r="B56" s="1" t="s">
        <v>18</v>
      </c>
      <c r="C56" s="7"/>
      <c r="D56" s="63">
        <f>'Reporting-Q4'!D56</f>
        <v>0</v>
      </c>
      <c r="E56" s="63">
        <f>'Reporting-Q4'!E56</f>
        <v>0</v>
      </c>
      <c r="F56" s="87">
        <f>'Reporting-Q4'!F56+'Reporting-Q4'!G56</f>
        <v>0</v>
      </c>
      <c r="G56" s="119"/>
      <c r="H56" s="132"/>
      <c r="I56" s="95">
        <f>(F56+G56)-('Reporting-Q1'!H56+'Reporting-Q2'!H56+'Reporting-Q3'!H56+'Reporting-Q4'!H56+'Reporting-Q5'!H56)</f>
        <v>0</v>
      </c>
    </row>
    <row r="57" spans="1:9" ht="15">
      <c r="A57" s="16"/>
      <c r="B57" s="103" t="s">
        <v>103</v>
      </c>
      <c r="C57" s="7"/>
      <c r="D57" s="82"/>
      <c r="E57" s="81"/>
      <c r="F57" s="124">
        <f>SUM(F58:F59)</f>
        <v>0</v>
      </c>
      <c r="G57" s="94">
        <f>SUM(G58:G59)</f>
        <v>0</v>
      </c>
      <c r="H57" s="129">
        <f>SUM(H58:H59)</f>
        <v>0</v>
      </c>
      <c r="I57" s="124">
        <f>SUM(I58:I59)</f>
        <v>0</v>
      </c>
    </row>
    <row r="58" spans="1:9" ht="12.75">
      <c r="A58" s="16"/>
      <c r="B58" s="1" t="s">
        <v>19</v>
      </c>
      <c r="C58" s="7"/>
      <c r="D58" s="63">
        <f>'Reporting-Q4'!D58</f>
        <v>0</v>
      </c>
      <c r="E58" s="63">
        <f>'Reporting-Q4'!E58</f>
        <v>0</v>
      </c>
      <c r="F58" s="87">
        <f>'Reporting-Q4'!F58+'Reporting-Q4'!G58</f>
        <v>0</v>
      </c>
      <c r="G58" s="119"/>
      <c r="H58" s="135"/>
      <c r="I58" s="95">
        <f>(F58+G58)-('Reporting-Q1'!H58+'Reporting-Q2'!H58+'Reporting-Q3'!H58+'Reporting-Q4'!H58+'Reporting-Q5'!H58)</f>
        <v>0</v>
      </c>
    </row>
    <row r="59" spans="2:9" ht="12.75">
      <c r="B59" s="1" t="s">
        <v>20</v>
      </c>
      <c r="C59" s="7"/>
      <c r="D59" s="63">
        <f>'Reporting-Q4'!D59</f>
        <v>0</v>
      </c>
      <c r="E59" s="63">
        <f>'Reporting-Q4'!E59</f>
        <v>0</v>
      </c>
      <c r="F59" s="87">
        <f>'Reporting-Q4'!F59+'Reporting-Q4'!G59</f>
        <v>0</v>
      </c>
      <c r="G59" s="119"/>
      <c r="H59" s="132"/>
      <c r="I59" s="95">
        <f>(F59+G59)-('Reporting-Q1'!H59+'Reporting-Q2'!H59+'Reporting-Q3'!H59+'Reporting-Q4'!H59+'Reporting-Q5'!H59)</f>
        <v>0</v>
      </c>
    </row>
    <row r="60" spans="1:9" ht="15">
      <c r="A60" s="16"/>
      <c r="B60" s="103" t="s">
        <v>102</v>
      </c>
      <c r="C60" s="7"/>
      <c r="D60" s="82"/>
      <c r="E60" s="82"/>
      <c r="F60" s="124">
        <f>SUM(F61:F62)</f>
        <v>0</v>
      </c>
      <c r="G60" s="94">
        <f>SUM(G61:G62)</f>
        <v>0</v>
      </c>
      <c r="H60" s="129">
        <f>SUM(H61:H62)</f>
        <v>0</v>
      </c>
      <c r="I60" s="124">
        <f>SUM(I61:I62)</f>
        <v>0</v>
      </c>
    </row>
    <row r="61" spans="1:9" ht="12.75">
      <c r="A61" s="16"/>
      <c r="B61" s="1" t="s">
        <v>48</v>
      </c>
      <c r="C61" s="7"/>
      <c r="D61" s="63">
        <f>'Reporting-Q4'!D61</f>
        <v>0</v>
      </c>
      <c r="E61" s="63">
        <f>'Reporting-Q4'!E61</f>
        <v>0</v>
      </c>
      <c r="F61" s="87">
        <f>'Reporting-Q4'!F61+'Reporting-Q4'!G61</f>
        <v>0</v>
      </c>
      <c r="G61" s="119"/>
      <c r="H61" s="135"/>
      <c r="I61" s="95">
        <f>(F61+G61)-('Reporting-Q1'!H61+'Reporting-Q2'!H61+'Reporting-Q3'!H61+'Reporting-Q4'!H61+'Reporting-Q5'!H61)</f>
        <v>0</v>
      </c>
    </row>
    <row r="62" spans="2:9" ht="12.75">
      <c r="B62" s="1" t="s">
        <v>49</v>
      </c>
      <c r="C62" s="7"/>
      <c r="D62" s="63">
        <f>'Reporting-Q4'!D62</f>
        <v>0</v>
      </c>
      <c r="E62" s="63">
        <f>'Reporting-Q4'!E62</f>
        <v>0</v>
      </c>
      <c r="F62" s="87">
        <f>'Reporting-Q4'!F62+'Reporting-Q4'!G62</f>
        <v>0</v>
      </c>
      <c r="G62" s="119"/>
      <c r="H62" s="132"/>
      <c r="I62" s="95">
        <f>(F62+G62)-('Reporting-Q1'!H62+'Reporting-Q2'!H62+'Reporting-Q3'!H62+'Reporting-Q4'!H62+'Reporting-Q5'!H62)</f>
        <v>0</v>
      </c>
    </row>
    <row r="63" spans="2:9" ht="15">
      <c r="B63" s="103" t="s">
        <v>101</v>
      </c>
      <c r="C63" s="7"/>
      <c r="D63" s="82"/>
      <c r="E63" s="82"/>
      <c r="F63" s="124">
        <f>SUM(F64:F65)</f>
        <v>0</v>
      </c>
      <c r="G63" s="94">
        <f>SUM(G64:G65)</f>
        <v>0</v>
      </c>
      <c r="H63" s="129">
        <f>SUM(H64:H65)</f>
        <v>0</v>
      </c>
      <c r="I63" s="124">
        <f>SUM(I64:I65)</f>
        <v>0</v>
      </c>
    </row>
    <row r="64" spans="2:9" ht="12.75">
      <c r="B64" s="1" t="s">
        <v>17</v>
      </c>
      <c r="C64" s="7"/>
      <c r="D64" s="63">
        <f>'Reporting-Q4'!D64</f>
        <v>0</v>
      </c>
      <c r="E64" s="63">
        <f>'Reporting-Q4'!E64</f>
        <v>0</v>
      </c>
      <c r="F64" s="87">
        <f>'Reporting-Q4'!F64+'Reporting-Q4'!G64</f>
        <v>0</v>
      </c>
      <c r="G64" s="119"/>
      <c r="H64" s="132"/>
      <c r="I64" s="95">
        <f>(F64+G64)-('Reporting-Q1'!H64+'Reporting-Q2'!H64+'Reporting-Q3'!H64+'Reporting-Q4'!H64+'Reporting-Q5'!H64)</f>
        <v>0</v>
      </c>
    </row>
    <row r="65" spans="2:9" ht="12.75">
      <c r="B65" s="1" t="s">
        <v>18</v>
      </c>
      <c r="C65" s="7"/>
      <c r="D65" s="63">
        <f>'Reporting-Q4'!D65</f>
        <v>0</v>
      </c>
      <c r="E65" s="63">
        <f>'Reporting-Q4'!E65</f>
        <v>0</v>
      </c>
      <c r="F65" s="87">
        <f>'Reporting-Q4'!F65+'Reporting-Q4'!G65</f>
        <v>0</v>
      </c>
      <c r="G65" s="119"/>
      <c r="H65" s="132"/>
      <c r="I65" s="95">
        <f>(F65+G65)-('Reporting-Q1'!H65+'Reporting-Q2'!H65+'Reporting-Q3'!H65+'Reporting-Q4'!H65+'Reporting-Q5'!H65)</f>
        <v>0</v>
      </c>
    </row>
    <row r="66" spans="1:9" ht="25.5">
      <c r="A66" s="16"/>
      <c r="B66" s="3" t="s">
        <v>114</v>
      </c>
      <c r="C66" s="6"/>
      <c r="D66" s="83" t="s">
        <v>70</v>
      </c>
      <c r="E66" s="111" t="s">
        <v>78</v>
      </c>
      <c r="F66" s="88">
        <f>F67+F70</f>
        <v>0</v>
      </c>
      <c r="G66" s="90">
        <f>G67+G70</f>
        <v>0</v>
      </c>
      <c r="H66" s="131">
        <f>H67+H70</f>
        <v>0</v>
      </c>
      <c r="I66" s="88">
        <f>I67+I70</f>
        <v>0</v>
      </c>
    </row>
    <row r="67" spans="1:9" ht="15">
      <c r="A67" s="16"/>
      <c r="B67" s="103" t="s">
        <v>100</v>
      </c>
      <c r="C67" s="7"/>
      <c r="D67" s="81"/>
      <c r="E67" s="81"/>
      <c r="F67" s="124">
        <f>SUM(F68:F69)</f>
        <v>0</v>
      </c>
      <c r="G67" s="94">
        <f>SUM(G68:G69)</f>
        <v>0</v>
      </c>
      <c r="H67" s="129">
        <f>SUM(H68:H69)</f>
        <v>0</v>
      </c>
      <c r="I67" s="124">
        <f>SUM(I68:I69)</f>
        <v>0</v>
      </c>
    </row>
    <row r="68" spans="1:9" ht="14.25">
      <c r="A68" s="13"/>
      <c r="B68" s="1" t="s">
        <v>21</v>
      </c>
      <c r="C68" s="7"/>
      <c r="D68" s="63">
        <f>'Reporting-Q4'!D68</f>
        <v>0</v>
      </c>
      <c r="E68" s="63">
        <f>'Reporting-Q4'!E68</f>
        <v>0</v>
      </c>
      <c r="F68" s="87">
        <f>'Reporting-Q4'!F68+'Reporting-Q4'!G68</f>
        <v>0</v>
      </c>
      <c r="G68" s="119"/>
      <c r="H68" s="134"/>
      <c r="I68" s="95">
        <f>(F68+G68)-('Reporting-Q1'!H68+'Reporting-Q2'!H68+'Reporting-Q3'!H68+'Reporting-Q4'!H68+'Reporting-Q5'!H68)</f>
        <v>0</v>
      </c>
    </row>
    <row r="69" spans="2:9" ht="12.75">
      <c r="B69" s="1" t="s">
        <v>22</v>
      </c>
      <c r="C69" s="7"/>
      <c r="D69" s="63">
        <f>'Reporting-Q4'!D69</f>
        <v>0</v>
      </c>
      <c r="E69" s="63">
        <f>'Reporting-Q4'!E69</f>
        <v>0</v>
      </c>
      <c r="F69" s="87">
        <f>'Reporting-Q4'!F69+'Reporting-Q4'!G69</f>
        <v>0</v>
      </c>
      <c r="G69" s="119"/>
      <c r="H69" s="132"/>
      <c r="I69" s="95">
        <f>(F69+G69)-('Reporting-Q1'!H69+'Reporting-Q2'!H69+'Reporting-Q3'!H69+'Reporting-Q4'!H69+'Reporting-Q5'!H69)</f>
        <v>0</v>
      </c>
    </row>
    <row r="70" spans="1:9" ht="15">
      <c r="A70" s="16"/>
      <c r="B70" s="103" t="s">
        <v>99</v>
      </c>
      <c r="C70" s="7"/>
      <c r="D70" s="82"/>
      <c r="E70" s="82"/>
      <c r="F70" s="124">
        <f>SUM(F71:F72)</f>
        <v>0</v>
      </c>
      <c r="G70" s="94">
        <f>SUM(G71:G72)</f>
        <v>0</v>
      </c>
      <c r="H70" s="129">
        <f>SUM(H71:H72)</f>
        <v>0</v>
      </c>
      <c r="I70" s="124">
        <f>SUM(I71:I72)</f>
        <v>0</v>
      </c>
    </row>
    <row r="71" spans="1:9" ht="12.75">
      <c r="A71" s="16"/>
      <c r="B71" s="1" t="s">
        <v>21</v>
      </c>
      <c r="C71" s="7"/>
      <c r="D71" s="63">
        <f>'Reporting-Q4'!D71</f>
        <v>0</v>
      </c>
      <c r="E71" s="63">
        <f>'Reporting-Q4'!E71</f>
        <v>0</v>
      </c>
      <c r="F71" s="87">
        <f>'Reporting-Q4'!F71+'Reporting-Q4'!G71</f>
        <v>0</v>
      </c>
      <c r="G71" s="119"/>
      <c r="H71" s="135"/>
      <c r="I71" s="95">
        <f>(F71+G71)-('Reporting-Q1'!H71+'Reporting-Q2'!H71+'Reporting-Q3'!H71+'Reporting-Q4'!H71+'Reporting-Q5'!H71)</f>
        <v>0</v>
      </c>
    </row>
    <row r="72" spans="2:9" ht="12.75">
      <c r="B72" s="1" t="s">
        <v>22</v>
      </c>
      <c r="C72" s="7"/>
      <c r="D72" s="63">
        <f>'Reporting-Q4'!D72</f>
        <v>0</v>
      </c>
      <c r="E72" s="63">
        <f>'Reporting-Q4'!E72</f>
        <v>0</v>
      </c>
      <c r="F72" s="87">
        <f>'Reporting-Q4'!F72+'Reporting-Q4'!G72</f>
        <v>0</v>
      </c>
      <c r="G72" s="119"/>
      <c r="H72" s="132"/>
      <c r="I72" s="95">
        <f>(F72+G72)-('Reporting-Q1'!H72+'Reporting-Q2'!H72+'Reporting-Q3'!H72+'Reporting-Q4'!H72+'Reporting-Q5'!H72)</f>
        <v>0</v>
      </c>
    </row>
    <row r="73" spans="1:9" ht="12.75">
      <c r="A73" s="16"/>
      <c r="B73" s="10" t="s">
        <v>23</v>
      </c>
      <c r="C73" s="11"/>
      <c r="D73" s="84"/>
      <c r="E73" s="84"/>
      <c r="F73" s="91"/>
      <c r="G73" s="84"/>
      <c r="H73" s="136"/>
      <c r="I73" s="97"/>
    </row>
    <row r="74" spans="1:9" ht="25.5">
      <c r="A74" s="16"/>
      <c r="B74" s="3" t="s">
        <v>115</v>
      </c>
      <c r="C74" s="6"/>
      <c r="D74" s="83" t="s">
        <v>71</v>
      </c>
      <c r="E74" s="111" t="s">
        <v>78</v>
      </c>
      <c r="F74" s="88">
        <f>SUM(F75:F76)</f>
        <v>0</v>
      </c>
      <c r="G74" s="90">
        <f>SUM(G75:G76)</f>
        <v>0</v>
      </c>
      <c r="H74" s="131">
        <f>SUM(H75:H76)</f>
        <v>0</v>
      </c>
      <c r="I74" s="88">
        <f>SUM(I75:I76)</f>
        <v>0</v>
      </c>
    </row>
    <row r="75" spans="2:9" ht="12.75">
      <c r="B75" s="1" t="s">
        <v>117</v>
      </c>
      <c r="C75" s="7"/>
      <c r="D75" s="63">
        <f>'Reporting-Q4'!D75</f>
        <v>0</v>
      </c>
      <c r="E75" s="63">
        <f>'Reporting-Q4'!E75</f>
        <v>0</v>
      </c>
      <c r="F75" s="87">
        <f>'Reporting-Q4'!F75+'Reporting-Q4'!G75</f>
        <v>0</v>
      </c>
      <c r="G75" s="119"/>
      <c r="H75" s="132"/>
      <c r="I75" s="95">
        <f>(F75+G75)-('Reporting-Q1'!H75+'Reporting-Q2'!H75+'Reporting-Q3'!H75+'Reporting-Q4'!H75+'Reporting-Q5'!H75)</f>
        <v>0</v>
      </c>
    </row>
    <row r="76" spans="1:9" ht="14.25">
      <c r="A76" s="13"/>
      <c r="B76" s="1" t="s">
        <v>53</v>
      </c>
      <c r="C76" s="7"/>
      <c r="D76" s="63">
        <f>'Reporting-Q4'!D76</f>
        <v>0</v>
      </c>
      <c r="E76" s="63">
        <f>'Reporting-Q4'!E76</f>
        <v>0</v>
      </c>
      <c r="F76" s="87">
        <f>'Reporting-Q4'!F76+'Reporting-Q4'!G76</f>
        <v>0</v>
      </c>
      <c r="G76" s="119"/>
      <c r="H76" s="134"/>
      <c r="I76" s="95">
        <f>(F76+G76)-('Reporting-Q1'!H76+'Reporting-Q2'!H76+'Reporting-Q3'!H76+'Reporting-Q4'!H76+'Reporting-Q5'!H76)</f>
        <v>0</v>
      </c>
    </row>
    <row r="77" spans="2:9" ht="12.75">
      <c r="B77" s="10" t="s">
        <v>24</v>
      </c>
      <c r="C77" s="11"/>
      <c r="D77" s="84"/>
      <c r="E77" s="84"/>
      <c r="F77" s="91"/>
      <c r="G77" s="84"/>
      <c r="H77" s="136"/>
      <c r="I77" s="97"/>
    </row>
    <row r="78" spans="2:9" ht="25.5">
      <c r="B78" s="3" t="s">
        <v>116</v>
      </c>
      <c r="C78" s="6"/>
      <c r="D78" s="83" t="s">
        <v>73</v>
      </c>
      <c r="E78" s="111" t="s">
        <v>78</v>
      </c>
      <c r="F78" s="88">
        <f>F79+F85+F90</f>
        <v>0</v>
      </c>
      <c r="G78" s="90">
        <f>G79+G85+G90</f>
        <v>0</v>
      </c>
      <c r="H78" s="131">
        <f>H79+H85+H90</f>
        <v>0</v>
      </c>
      <c r="I78" s="88">
        <f>I79+I85+I90</f>
        <v>0</v>
      </c>
    </row>
    <row r="79" spans="2:9" ht="15">
      <c r="B79" s="103" t="s">
        <v>98</v>
      </c>
      <c r="C79" s="7"/>
      <c r="D79" s="82"/>
      <c r="E79" s="82"/>
      <c r="F79" s="124">
        <f>SUM(F80:F84)</f>
        <v>0</v>
      </c>
      <c r="G79" s="94">
        <f>SUM(G80:G84)</f>
        <v>0</v>
      </c>
      <c r="H79" s="129">
        <f>SUM(H80:H84)</f>
        <v>0</v>
      </c>
      <c r="I79" s="124">
        <f>SUM(I80:I84)</f>
        <v>0</v>
      </c>
    </row>
    <row r="80" spans="1:9" ht="14.25">
      <c r="A80" s="13"/>
      <c r="B80" s="1" t="s">
        <v>25</v>
      </c>
      <c r="C80" s="7"/>
      <c r="D80" s="63">
        <f>'Reporting-Q4'!D80</f>
        <v>0</v>
      </c>
      <c r="E80" s="63">
        <f>'Reporting-Q4'!E80</f>
        <v>0</v>
      </c>
      <c r="F80" s="87">
        <f>'Reporting-Q4'!F80+'Reporting-Q4'!G80</f>
        <v>0</v>
      </c>
      <c r="G80" s="119"/>
      <c r="H80" s="134"/>
      <c r="I80" s="95">
        <f>(F80+G80)-('Reporting-Q1'!H80+'Reporting-Q2'!H80+'Reporting-Q3'!H80+'Reporting-Q4'!H80+'Reporting-Q5'!H80)</f>
        <v>0</v>
      </c>
    </row>
    <row r="81" spans="2:9" ht="12.75">
      <c r="B81" s="1" t="s">
        <v>26</v>
      </c>
      <c r="C81" s="7"/>
      <c r="D81" s="63">
        <f>'Reporting-Q4'!D81</f>
        <v>0</v>
      </c>
      <c r="E81" s="63">
        <f>'Reporting-Q4'!E81</f>
        <v>0</v>
      </c>
      <c r="F81" s="87">
        <f>'Reporting-Q4'!F81+'Reporting-Q4'!G81</f>
        <v>0</v>
      </c>
      <c r="G81" s="119"/>
      <c r="H81" s="132"/>
      <c r="I81" s="95">
        <f>(F81+G81)-('Reporting-Q1'!H81+'Reporting-Q2'!H81+'Reporting-Q3'!H81+'Reporting-Q4'!H81+'Reporting-Q5'!H81)</f>
        <v>0</v>
      </c>
    </row>
    <row r="82" spans="2:9" ht="12.75">
      <c r="B82" s="1" t="s">
        <v>27</v>
      </c>
      <c r="C82" s="7"/>
      <c r="D82" s="63">
        <f>'Reporting-Q4'!D82</f>
        <v>0</v>
      </c>
      <c r="E82" s="63">
        <f>'Reporting-Q4'!E82</f>
        <v>0</v>
      </c>
      <c r="F82" s="87">
        <f>'Reporting-Q4'!F82+'Reporting-Q4'!G82</f>
        <v>0</v>
      </c>
      <c r="G82" s="119"/>
      <c r="H82" s="132"/>
      <c r="I82" s="95">
        <f>(F82+G82)-('Reporting-Q1'!H82+'Reporting-Q2'!H82+'Reporting-Q3'!H82+'Reporting-Q4'!H82+'Reporting-Q5'!H82)</f>
        <v>0</v>
      </c>
    </row>
    <row r="83" spans="2:9" ht="12.75">
      <c r="B83" s="1" t="s">
        <v>28</v>
      </c>
      <c r="C83" s="7"/>
      <c r="D83" s="63">
        <f>'Reporting-Q4'!D83</f>
        <v>0</v>
      </c>
      <c r="E83" s="63">
        <f>'Reporting-Q4'!E83</f>
        <v>0</v>
      </c>
      <c r="F83" s="87">
        <f>'Reporting-Q4'!F83+'Reporting-Q4'!G83</f>
        <v>0</v>
      </c>
      <c r="G83" s="119"/>
      <c r="H83" s="132"/>
      <c r="I83" s="95">
        <f>(F83+G83)-('Reporting-Q1'!H83+'Reporting-Q2'!H83+'Reporting-Q3'!H83+'Reporting-Q4'!H83+'Reporting-Q5'!H83)</f>
        <v>0</v>
      </c>
    </row>
    <row r="84" spans="2:9" ht="12.75">
      <c r="B84" s="1" t="s">
        <v>3</v>
      </c>
      <c r="C84" s="7"/>
      <c r="D84" s="63">
        <f>'Reporting-Q4'!D84</f>
        <v>0</v>
      </c>
      <c r="E84" s="63">
        <f>'Reporting-Q4'!E84</f>
        <v>0</v>
      </c>
      <c r="F84" s="87">
        <f>'Reporting-Q4'!F84+'Reporting-Q4'!G84</f>
        <v>0</v>
      </c>
      <c r="G84" s="119"/>
      <c r="H84" s="132"/>
      <c r="I84" s="95">
        <f>(F84+G84)-('Reporting-Q1'!H84+'Reporting-Q2'!H84+'Reporting-Q3'!H84+'Reporting-Q4'!H84+'Reporting-Q5'!H84)</f>
        <v>0</v>
      </c>
    </row>
    <row r="85" spans="2:9" ht="15">
      <c r="B85" s="103" t="s">
        <v>97</v>
      </c>
      <c r="C85" s="7"/>
      <c r="D85" s="82"/>
      <c r="E85" s="82"/>
      <c r="F85" s="124">
        <f>SUM(F86:F89)</f>
        <v>0</v>
      </c>
      <c r="G85" s="94">
        <f>SUM(G86:G89)</f>
        <v>0</v>
      </c>
      <c r="H85" s="129">
        <f>SUM(H86:H89)</f>
        <v>0</v>
      </c>
      <c r="I85" s="124">
        <f>SUM(I86:I89)</f>
        <v>0</v>
      </c>
    </row>
    <row r="86" spans="2:9" ht="12.75">
      <c r="B86" s="1" t="s">
        <v>30</v>
      </c>
      <c r="C86" s="8"/>
      <c r="D86" s="63">
        <f>'Reporting-Q4'!D86</f>
        <v>0</v>
      </c>
      <c r="E86" s="63">
        <f>'Reporting-Q4'!E86</f>
        <v>0</v>
      </c>
      <c r="F86" s="87">
        <f>'Reporting-Q4'!F86+'Reporting-Q4'!G86</f>
        <v>0</v>
      </c>
      <c r="G86" s="119"/>
      <c r="H86" s="132"/>
      <c r="I86" s="95">
        <f>(F86+G86)-('Reporting-Q1'!H86+'Reporting-Q2'!H86+'Reporting-Q3'!H86+'Reporting-Q4'!H86+'Reporting-Q5'!H86)</f>
        <v>0</v>
      </c>
    </row>
    <row r="87" spans="2:9" ht="12.75">
      <c r="B87" s="1" t="s">
        <v>59</v>
      </c>
      <c r="C87" s="8"/>
      <c r="D87" s="63">
        <f>'Reporting-Q4'!D87</f>
        <v>0</v>
      </c>
      <c r="E87" s="63">
        <f>'Reporting-Q4'!E87</f>
        <v>0</v>
      </c>
      <c r="F87" s="87">
        <f>'Reporting-Q4'!F87+'Reporting-Q4'!G87</f>
        <v>0</v>
      </c>
      <c r="G87" s="119"/>
      <c r="H87" s="132"/>
      <c r="I87" s="95">
        <f>(F87+G87)-('Reporting-Q1'!H87+'Reporting-Q2'!H87+'Reporting-Q3'!H87+'Reporting-Q4'!H87+'Reporting-Q5'!H87)</f>
        <v>0</v>
      </c>
    </row>
    <row r="88" spans="2:9" ht="12.75">
      <c r="B88" s="1" t="s">
        <v>60</v>
      </c>
      <c r="C88" s="8"/>
      <c r="D88" s="63">
        <f>'Reporting-Q4'!D88</f>
        <v>0</v>
      </c>
      <c r="E88" s="63">
        <f>'Reporting-Q4'!E88</f>
        <v>0</v>
      </c>
      <c r="F88" s="87">
        <f>'Reporting-Q4'!F88+'Reporting-Q4'!G88</f>
        <v>0</v>
      </c>
      <c r="G88" s="119"/>
      <c r="H88" s="132"/>
      <c r="I88" s="95">
        <f>(F88+G88)-('Reporting-Q1'!H88+'Reporting-Q2'!H88+'Reporting-Q3'!H88+'Reporting-Q4'!H88+'Reporting-Q5'!H88)</f>
        <v>0</v>
      </c>
    </row>
    <row r="89" spans="2:9" ht="12.75">
      <c r="B89" s="1" t="s">
        <v>57</v>
      </c>
      <c r="C89" s="8"/>
      <c r="D89" s="63">
        <f>'Reporting-Q4'!D89</f>
        <v>0</v>
      </c>
      <c r="E89" s="63">
        <f>'Reporting-Q4'!E89</f>
        <v>0</v>
      </c>
      <c r="F89" s="87">
        <f>'Reporting-Q4'!F89+'Reporting-Q4'!G89</f>
        <v>0</v>
      </c>
      <c r="G89" s="119"/>
      <c r="H89" s="132"/>
      <c r="I89" s="95">
        <f>(F89+G89)-('Reporting-Q1'!H89+'Reporting-Q2'!H89+'Reporting-Q3'!H89+'Reporting-Q4'!H89+'Reporting-Q5'!H89)</f>
        <v>0</v>
      </c>
    </row>
    <row r="90" spans="2:9" ht="15">
      <c r="B90" s="103" t="s">
        <v>96</v>
      </c>
      <c r="C90" s="7"/>
      <c r="D90" s="82"/>
      <c r="E90" s="82"/>
      <c r="F90" s="124">
        <f>SUM(F91)</f>
        <v>0</v>
      </c>
      <c r="G90" s="94">
        <f>SUM(G91)</f>
        <v>0</v>
      </c>
      <c r="H90" s="129">
        <f>SUM(H91)</f>
        <v>0</v>
      </c>
      <c r="I90" s="124">
        <f>SUM(I91)</f>
        <v>0</v>
      </c>
    </row>
    <row r="91" spans="2:9" ht="12.75">
      <c r="B91" s="1" t="s">
        <v>29</v>
      </c>
      <c r="C91" s="8"/>
      <c r="D91" s="63">
        <f>'Reporting-Q4'!D91</f>
        <v>0</v>
      </c>
      <c r="E91" s="63">
        <f>'Reporting-Q4'!E91</f>
        <v>0</v>
      </c>
      <c r="F91" s="87">
        <f>'Reporting-Q4'!F91+'Reporting-Q4'!G91</f>
        <v>0</v>
      </c>
      <c r="G91" s="119"/>
      <c r="H91" s="132"/>
      <c r="I91" s="95">
        <f>(F91+G91)-('Reporting-Q1'!H91+'Reporting-Q2'!H91+'Reporting-Q3'!H91+'Reporting-Q4'!H91+'Reporting-Q5'!H91)</f>
        <v>0</v>
      </c>
    </row>
    <row r="92" spans="2:9" ht="12.75">
      <c r="B92" s="46" t="s">
        <v>74</v>
      </c>
      <c r="C92" s="47"/>
      <c r="D92" s="61"/>
      <c r="E92" s="68"/>
      <c r="F92" s="191">
        <f>SUM(F94:F95)</f>
        <v>0</v>
      </c>
      <c r="G92" s="98">
        <f>SUM(G94:G95)</f>
        <v>0</v>
      </c>
      <c r="H92" s="137">
        <f>SUM(H94:H95)</f>
        <v>0</v>
      </c>
      <c r="I92" s="126">
        <f>SUM(I94:I95)</f>
        <v>0</v>
      </c>
    </row>
    <row r="93" spans="2:9" ht="12.75">
      <c r="B93" s="48" t="s">
        <v>95</v>
      </c>
      <c r="C93" s="49" t="s">
        <v>76</v>
      </c>
      <c r="D93" s="62">
        <f>IF(C3*0.1&lt;75000,C3*0.1,75000)</f>
        <v>0</v>
      </c>
      <c r="E93" s="69"/>
      <c r="F93" s="56"/>
      <c r="G93" s="118"/>
      <c r="H93" s="138"/>
      <c r="I93" s="99"/>
    </row>
    <row r="94" spans="2:9" ht="12.75">
      <c r="B94" s="50" t="s">
        <v>54</v>
      </c>
      <c r="C94" s="51"/>
      <c r="D94" s="63">
        <f>'Reporting-Q4'!D94</f>
        <v>0</v>
      </c>
      <c r="E94" s="63">
        <f>'Reporting-Q4'!E94</f>
        <v>0</v>
      </c>
      <c r="F94" s="87">
        <f>'Reporting-Q4'!F94+'Reporting-Q4'!G94</f>
        <v>0</v>
      </c>
      <c r="G94" s="119"/>
      <c r="H94" s="132"/>
      <c r="I94" s="95">
        <f>(F94+G94)-('Reporting-Q1'!H94+'Reporting-Q2'!H94+'Reporting-Q3'!H94+'Reporting-Q4'!H94+'Reporting-Q5'!H94)</f>
        <v>0</v>
      </c>
    </row>
    <row r="95" spans="1:9" ht="15" thickBot="1">
      <c r="A95" s="13"/>
      <c r="B95" s="50" t="s">
        <v>55</v>
      </c>
      <c r="C95" s="51"/>
      <c r="D95" s="63">
        <f>'Reporting-Q4'!D95</f>
        <v>0</v>
      </c>
      <c r="E95" s="63">
        <f>'Reporting-Q4'!E95</f>
        <v>0</v>
      </c>
      <c r="F95" s="87">
        <f>'Reporting-Q4'!F95+'Reporting-Q4'!G95</f>
        <v>0</v>
      </c>
      <c r="G95" s="119"/>
      <c r="H95" s="134"/>
      <c r="I95" s="95">
        <f>(F95+G95)-('Reporting-Q1'!H95+'Reporting-Q2'!H95+'Reporting-Q3'!H95+'Reporting-Q4'!H95+'Reporting-Q5'!H95)</f>
        <v>0</v>
      </c>
    </row>
    <row r="96" spans="2:9" ht="12.75">
      <c r="B96" s="176" t="s">
        <v>126</v>
      </c>
      <c r="C96" s="177"/>
      <c r="D96" s="178"/>
      <c r="E96" s="179"/>
      <c r="F96" s="190">
        <f>C4</f>
        <v>0</v>
      </c>
      <c r="G96" s="180"/>
      <c r="H96" s="181">
        <f>SUM(H97)</f>
        <v>0</v>
      </c>
      <c r="I96" s="182">
        <f>SUM(I97)</f>
        <v>0</v>
      </c>
    </row>
    <row r="97" spans="1:9" ht="13.5" thickBot="1">
      <c r="A97" s="17"/>
      <c r="B97" s="183" t="s">
        <v>120</v>
      </c>
      <c r="C97" s="184"/>
      <c r="D97" s="185"/>
      <c r="E97" s="186"/>
      <c r="F97" s="187"/>
      <c r="G97" s="188"/>
      <c r="H97" s="139"/>
      <c r="I97" s="100">
        <f>F96-H96</f>
        <v>0</v>
      </c>
    </row>
    <row r="98" spans="1:8" ht="12.75">
      <c r="A98" s="17"/>
      <c r="H98" s="17" t="s">
        <v>127</v>
      </c>
    </row>
  </sheetData>
  <sheetProtection/>
  <mergeCells count="5">
    <mergeCell ref="G1:J3"/>
    <mergeCell ref="G5:G7"/>
    <mergeCell ref="H5:H7"/>
    <mergeCell ref="I5:I7"/>
    <mergeCell ref="J5:J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Lee</dc:creator>
  <cp:keywords/>
  <dc:description/>
  <cp:lastModifiedBy>Alexis Malcomb</cp:lastModifiedBy>
  <cp:lastPrinted>2020-02-03T18:12:23Z</cp:lastPrinted>
  <dcterms:created xsi:type="dcterms:W3CDTF">2018-02-12T15:39:16Z</dcterms:created>
  <dcterms:modified xsi:type="dcterms:W3CDTF">2024-05-24T17:20:16Z</dcterms:modified>
  <cp:category/>
  <cp:version/>
  <cp:contentType/>
  <cp:contentStatus/>
</cp:coreProperties>
</file>