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OMFS-VP01\COM-Data\International\Management &amp; Administration\STEP Grant\4th Yr 2015-16 $346,708\Website\"/>
    </mc:Choice>
  </mc:AlternateContent>
  <bookViews>
    <workbookView xWindow="0" yWindow="0" windowWidth="20160" windowHeight="9612" activeTab="1"/>
  </bookViews>
  <sheets>
    <sheet name="Instructions" sheetId="7" r:id="rId1"/>
    <sheet name="Template" sheetId="5" r:id="rId2"/>
    <sheet name="Sample Budget Template" sheetId="4" r:id="rId3"/>
    <sheet name="Sample Reimbursement Template" sheetId="8" r:id="rId4"/>
    <sheet name="Sheet1" sheetId="6" state="hidden" r:id="rId5"/>
  </sheets>
  <definedNames>
    <definedName name="OLE_LINK2" localSheetId="2">'Sample Budget Template'!#REF!</definedName>
    <definedName name="OLE_LINK2" localSheetId="1">Template!#REF!</definedName>
    <definedName name="_xlnm.Print_Area" localSheetId="1">Template!$B$1:$P$60</definedName>
    <definedName name="RFFQuarters">Sheet1!$A$1:$A$4</definedName>
  </definedNames>
  <calcPr calcId="152511"/>
</workbook>
</file>

<file path=xl/calcChain.xml><?xml version="1.0" encoding="utf-8"?>
<calcChain xmlns="http://schemas.openxmlformats.org/spreadsheetml/2006/main">
  <c r="F44" i="5" l="1"/>
  <c r="F36" i="5" l="1"/>
  <c r="B50" i="8" l="1"/>
  <c r="C49" i="8"/>
  <c r="D49" i="8" s="1"/>
  <c r="C48" i="8"/>
  <c r="D48" i="8" s="1"/>
  <c r="C47" i="8"/>
  <c r="D47" i="8" s="1"/>
  <c r="C46" i="8"/>
  <c r="D46" i="8" s="1"/>
  <c r="C45" i="8"/>
  <c r="D45" i="8" s="1"/>
  <c r="C44" i="8"/>
  <c r="C50" i="8" s="1"/>
  <c r="B40" i="8"/>
  <c r="C39" i="8"/>
  <c r="D39" i="8" s="1"/>
  <c r="C38" i="8"/>
  <c r="D38" i="8" s="1"/>
  <c r="C37" i="8"/>
  <c r="D37" i="8" s="1"/>
  <c r="C36" i="8"/>
  <c r="D36" i="8" s="1"/>
  <c r="C35" i="8"/>
  <c r="D35" i="8" s="1"/>
  <c r="C34" i="8"/>
  <c r="D34" i="8" s="1"/>
  <c r="C33" i="8"/>
  <c r="D33" i="8" s="1"/>
  <c r="C32" i="8"/>
  <c r="D32" i="8" s="1"/>
  <c r="C31" i="8"/>
  <c r="D31" i="8" s="1"/>
  <c r="B24" i="8"/>
  <c r="C23" i="8"/>
  <c r="D23" i="8" s="1"/>
  <c r="C22" i="8"/>
  <c r="D22" i="8" s="1"/>
  <c r="C21" i="8"/>
  <c r="D21" i="8" s="1"/>
  <c r="C20" i="8"/>
  <c r="D20" i="8" s="1"/>
  <c r="C19" i="8"/>
  <c r="D19" i="8" s="1"/>
  <c r="D18" i="8"/>
  <c r="C18" i="8"/>
  <c r="C17" i="8"/>
  <c r="D17" i="8" s="1"/>
  <c r="C16" i="8"/>
  <c r="D16" i="8" s="1"/>
  <c r="C15" i="8"/>
  <c r="D15" i="8" s="1"/>
  <c r="C14" i="8"/>
  <c r="D14" i="8" s="1"/>
  <c r="C13" i="8"/>
  <c r="F41" i="4"/>
  <c r="F40" i="4"/>
  <c r="F39" i="4"/>
  <c r="F38" i="4"/>
  <c r="F37" i="4"/>
  <c r="F36" i="4"/>
  <c r="F35" i="4"/>
  <c r="F34" i="4"/>
  <c r="F33" i="4"/>
  <c r="B52" i="8" l="1"/>
  <c r="C24" i="8"/>
  <c r="C40" i="8"/>
  <c r="D40" i="8"/>
  <c r="D13" i="8"/>
  <c r="D24" i="8" s="1"/>
  <c r="D44" i="8"/>
  <c r="D50" i="8" s="1"/>
  <c r="F42" i="4"/>
  <c r="B54" i="8" l="1"/>
  <c r="B53" i="8"/>
  <c r="F51" i="4" l="1"/>
  <c r="F50" i="4"/>
  <c r="F48" i="4"/>
  <c r="F46" i="4"/>
  <c r="F25" i="4"/>
  <c r="F23" i="4"/>
  <c r="F22" i="4"/>
  <c r="F21" i="4"/>
  <c r="F19" i="4"/>
  <c r="F18" i="4"/>
  <c r="F52" i="4" l="1"/>
  <c r="F26" i="4"/>
  <c r="I49" i="5"/>
  <c r="J49" i="5"/>
  <c r="I50" i="5"/>
  <c r="J50" i="5" s="1"/>
  <c r="I26" i="5"/>
  <c r="J26" i="5" s="1"/>
  <c r="I27" i="5"/>
  <c r="J27" i="5" s="1"/>
  <c r="F54" i="4" l="1"/>
  <c r="F55" i="4" s="1"/>
  <c r="F56" i="4" s="1"/>
  <c r="F53" i="4"/>
  <c r="I44" i="5"/>
  <c r="J44" i="5" s="1"/>
  <c r="I53" i="5"/>
  <c r="J53" i="5" s="1"/>
  <c r="I52" i="5"/>
  <c r="J52" i="5" s="1"/>
  <c r="F53" i="5"/>
  <c r="F28" i="5"/>
  <c r="F26" i="5"/>
  <c r="F21" i="5" l="1"/>
  <c r="F51" i="5" l="1"/>
  <c r="F37" i="5"/>
  <c r="F38" i="5"/>
  <c r="F39" i="5"/>
  <c r="F40" i="5"/>
  <c r="F42" i="5"/>
  <c r="F43" i="5"/>
  <c r="F24" i="5"/>
  <c r="F25" i="5"/>
  <c r="F54" i="5" l="1"/>
  <c r="I23" i="5" l="1"/>
  <c r="J23" i="5" s="1"/>
  <c r="I24" i="5" l="1"/>
  <c r="J24" i="5" s="1"/>
  <c r="I25" i="5"/>
  <c r="J25" i="5" s="1"/>
  <c r="I22" i="5"/>
  <c r="J22" i="5" s="1"/>
  <c r="I28" i="5"/>
  <c r="J28" i="5" s="1"/>
  <c r="H29" i="5"/>
  <c r="H55" i="5" l="1"/>
  <c r="I54" i="5"/>
  <c r="J54" i="5" s="1"/>
  <c r="I51" i="5"/>
  <c r="J51" i="5" s="1"/>
  <c r="H45" i="5"/>
  <c r="I41" i="5"/>
  <c r="J41" i="5" s="1"/>
  <c r="I43" i="5"/>
  <c r="J43" i="5" s="1"/>
  <c r="I42" i="5"/>
  <c r="J42" i="5" s="1"/>
  <c r="I40" i="5"/>
  <c r="J40" i="5" s="1"/>
  <c r="I39" i="5"/>
  <c r="J39" i="5" s="1"/>
  <c r="I38" i="5"/>
  <c r="J38" i="5" s="1"/>
  <c r="I37" i="5"/>
  <c r="J37" i="5" s="1"/>
  <c r="I36" i="5"/>
  <c r="J36" i="5" s="1"/>
  <c r="H57" i="5" l="1"/>
  <c r="J55" i="5"/>
  <c r="I55" i="5"/>
  <c r="J45" i="5"/>
  <c r="I45" i="5"/>
  <c r="I21" i="5"/>
  <c r="J21" i="5" l="1"/>
  <c r="J29" i="5" s="1"/>
  <c r="H58" i="5" s="1"/>
  <c r="I29" i="5"/>
  <c r="H59" i="5" s="1"/>
  <c r="F41" i="5"/>
  <c r="F22" i="5"/>
  <c r="F29" i="5" s="1"/>
  <c r="F45" i="5" l="1"/>
  <c r="F55" i="5"/>
  <c r="F57" i="5" l="1"/>
  <c r="F58" i="5" s="1"/>
  <c r="F59" i="5" s="1"/>
  <c r="F56" i="5"/>
</calcChain>
</file>

<file path=xl/sharedStrings.xml><?xml version="1.0" encoding="utf-8"?>
<sst xmlns="http://schemas.openxmlformats.org/spreadsheetml/2006/main" count="226" uniqueCount="134">
  <si>
    <t>TRADE SHOW EXPENSES</t>
  </si>
  <si>
    <t>Demonstration supplies</t>
  </si>
  <si>
    <t>Booth space/registration fee</t>
  </si>
  <si>
    <t>Dates of Travel</t>
  </si>
  <si>
    <t>Lodging</t>
  </si>
  <si>
    <t>Cost</t>
  </si>
  <si>
    <t># of Nights</t>
  </si>
  <si>
    <t>Rate</t>
  </si>
  <si>
    <t xml:space="preserve">Total </t>
  </si>
  <si>
    <t>Location</t>
  </si>
  <si>
    <t>OTHER ALLOWALBE EXPENSES</t>
  </si>
  <si>
    <t>Interpreter Fees</t>
  </si>
  <si>
    <t>Hours</t>
  </si>
  <si>
    <t>Language</t>
  </si>
  <si>
    <t>Enter your travel origin and destination</t>
  </si>
  <si>
    <t xml:space="preserve">Enter the total airfare per person and the number of people </t>
  </si>
  <si>
    <t xml:space="preserve">Enter the cost of the website translation and the language that it was translated to. </t>
  </si>
  <si>
    <t xml:space="preserve">Enter the total hours of interpreter fees provided and the hourly rate. </t>
  </si>
  <si>
    <t xml:space="preserve">Enter the total for all Gold Key Registrations purchased. </t>
  </si>
  <si>
    <t xml:space="preserve">Enter the total participation fees </t>
  </si>
  <si>
    <t>Enter the dates of the trade show</t>
  </si>
  <si>
    <t>Enter the costs as indicated</t>
  </si>
  <si>
    <r>
      <t>Enter the total of all excess baggage fees (</t>
    </r>
    <r>
      <rPr>
        <i/>
        <sz val="11"/>
        <rFont val="Arial"/>
        <family val="2"/>
      </rPr>
      <t xml:space="preserve">note </t>
    </r>
    <r>
      <rPr>
        <b/>
        <i/>
        <sz val="11"/>
        <rFont val="Arial"/>
        <family val="2"/>
      </rPr>
      <t>DO NOT</t>
    </r>
    <r>
      <rPr>
        <i/>
        <sz val="11"/>
        <rFont val="Arial"/>
        <family val="2"/>
      </rPr>
      <t xml:space="preserve"> ship samples as excess baggage</t>
    </r>
    <r>
      <rPr>
        <sz val="11"/>
        <rFont val="Arial"/>
        <family val="2"/>
      </rPr>
      <t>)</t>
    </r>
  </si>
  <si>
    <t>Airfare</t>
  </si>
  <si>
    <t>TOTAL REQUIRED CASH MATCH (35%)</t>
  </si>
  <si>
    <t>TOTAL ACTUAL PROJECT BUDGET</t>
  </si>
  <si>
    <t>TOTAL ADJUSTED PROJECT BUDGET</t>
  </si>
  <si>
    <t xml:space="preserve">NOTE: A separate application and budget is required for each project. </t>
  </si>
  <si>
    <t xml:space="preserve">Enter details about your trip. Include the names of up to 2 travelers. </t>
  </si>
  <si>
    <t xml:space="preserve">Detail any customer meetings and the purpose of the meetings. </t>
  </si>
  <si>
    <t xml:space="preserve">State the mode of ground transportation. </t>
  </si>
  <si>
    <t xml:space="preserve">State the itinerary, especially for any travel before and/or after the trade show or event. </t>
  </si>
  <si>
    <t>Company Name</t>
  </si>
  <si>
    <t>BUDGETED TRAVEL EXPENSES</t>
  </si>
  <si>
    <t>TOTAL</t>
  </si>
  <si>
    <t>MATCH</t>
  </si>
  <si>
    <t>AMOUNT DUE</t>
  </si>
  <si>
    <t>ACTUAL TRAVEL EXPENSES</t>
  </si>
  <si>
    <t>Q1 (10/01/14 - 12/31/14)</t>
  </si>
  <si>
    <t>Q3 (04/01/15 - 06/30/15)</t>
  </si>
  <si>
    <t>Q2 (01/01/15 - 03/30/15)</t>
  </si>
  <si>
    <t>Q4 (07/01/15 - 09/30/15)</t>
  </si>
  <si>
    <t>Yes</t>
  </si>
  <si>
    <t>No</t>
  </si>
  <si>
    <t>Project Title</t>
  </si>
  <si>
    <t>EXPENSE NARRATIVE</t>
  </si>
  <si>
    <t>ACTUAL TRADE SHOW EXPENSES</t>
  </si>
  <si>
    <t>ACTUAL OTHER ALLOWABLE EXPENSES</t>
  </si>
  <si>
    <t>RECEIPT #</t>
  </si>
  <si>
    <t>Budget Section</t>
  </si>
  <si>
    <t xml:space="preserve">           </t>
  </si>
  <si>
    <t>Reimbursement Section</t>
  </si>
  <si>
    <t xml:space="preserve">Please review the following instructions for completing the 2in1 template. </t>
  </si>
  <si>
    <r>
      <t>Review the "</t>
    </r>
    <r>
      <rPr>
        <b/>
        <sz val="18"/>
        <color rgb="FF00B050"/>
        <rFont val="Arial"/>
        <family val="2"/>
      </rPr>
      <t>Sample Budget Template</t>
    </r>
    <r>
      <rPr>
        <sz val="18"/>
        <rFont val="Arial"/>
        <family val="2"/>
      </rPr>
      <t xml:space="preserve">" tab for further instructions. </t>
    </r>
  </si>
  <si>
    <t>IMAG BUDGET AND REIMBURSMENT 2in1 TEMPLATE</t>
  </si>
  <si>
    <r>
      <t>Review the "</t>
    </r>
    <r>
      <rPr>
        <b/>
        <sz val="18"/>
        <color rgb="FF7030A0"/>
        <rFont val="Arial"/>
        <family val="2"/>
      </rPr>
      <t>Sample Reimbursement Template</t>
    </r>
    <r>
      <rPr>
        <sz val="18"/>
        <rFont val="Arial"/>
        <family val="2"/>
      </rPr>
      <t xml:space="preserve">" tab for further instructions. </t>
    </r>
  </si>
  <si>
    <t>Complete columns B - F</t>
  </si>
  <si>
    <t>Complete columns G-O</t>
  </si>
  <si>
    <r>
      <rPr>
        <sz val="10"/>
        <rFont val="Arial"/>
        <family val="2"/>
      </rPr>
      <t>Detail the air carriers you will be flying on.</t>
    </r>
    <r>
      <rPr>
        <b/>
        <sz val="10"/>
        <color rgb="FFFF0000"/>
        <rFont val="Arial"/>
        <family val="2"/>
      </rPr>
      <t xml:space="preserve"> REMEMBER FLY AMERICA ACT APPLIES</t>
    </r>
    <r>
      <rPr>
        <b/>
        <u/>
        <sz val="10"/>
        <color rgb="FFFF0000"/>
        <rFont val="Arial"/>
        <family val="2"/>
      </rPr>
      <t>. CLICK HERE FOR MORE INFORMATION</t>
    </r>
    <r>
      <rPr>
        <u/>
        <sz val="10"/>
        <color rgb="FFFF0000"/>
        <rFont val="Arial"/>
        <family val="2"/>
      </rPr>
      <t xml:space="preserve">. </t>
    </r>
  </si>
  <si>
    <t>Airfare from Boise to Beijing on United Airlines for John Doe</t>
  </si>
  <si>
    <t>Total Reimbursable Amount
(actual will be equal to or less than award)</t>
  </si>
  <si>
    <t>Total Required Match Amount 
(actual will be equal to or greater than required match)</t>
  </si>
  <si>
    <r>
      <t>Below is a blue "</t>
    </r>
    <r>
      <rPr>
        <b/>
        <sz val="18"/>
        <color rgb="FF0070C0"/>
        <rFont val="Arial"/>
        <family val="2"/>
      </rPr>
      <t>TEMPLATE</t>
    </r>
    <r>
      <rPr>
        <sz val="18"/>
        <rFont val="Arial"/>
        <family val="2"/>
      </rPr>
      <t xml:space="preserve">" tab that serves dual purpose for IMAG/TMPG/FAP grants. First the budget portion of the template is completed when applying for a grant. The completed template is uploaded with the application in the Commerce Portal. 
After award of a grant and following project completion the reimbursement portion of the template is completed and uploaded with supporting documentation to the grant portal. </t>
    </r>
  </si>
  <si>
    <t>Show Name and Location</t>
  </si>
  <si>
    <t>Dates of Show</t>
  </si>
  <si>
    <t>TOTAL ACTUAL</t>
  </si>
  <si>
    <t xml:space="preserve">Enter detailed information about each receipt. </t>
  </si>
  <si>
    <t>US Commercial Service Products
(Gold Key Registration, etc.)</t>
  </si>
  <si>
    <r>
      <t xml:space="preserve"># People </t>
    </r>
    <r>
      <rPr>
        <sz val="8"/>
        <rFont val="Arial"/>
        <family val="2"/>
      </rPr>
      <t>(Max = 2)</t>
    </r>
  </si>
  <si>
    <r>
      <t xml:space="preserve"># Rooms </t>
    </r>
    <r>
      <rPr>
        <sz val="8"/>
        <rFont val="Arial"/>
        <family val="2"/>
      </rPr>
      <t>(Max = 2)</t>
    </r>
  </si>
  <si>
    <t>Origin:</t>
  </si>
  <si>
    <t>Destination:</t>
  </si>
  <si>
    <t>Depart:</t>
  </si>
  <si>
    <t>Baggage Fees</t>
  </si>
  <si>
    <t>Rental Car</t>
  </si>
  <si>
    <t>Fuel (Rental Car Only)</t>
  </si>
  <si>
    <t># of Days</t>
  </si>
  <si>
    <t>Trade Mission Participation Fees</t>
  </si>
  <si>
    <t>Booth Furnishings</t>
  </si>
  <si>
    <r>
      <t xml:space="preserve">Show Services </t>
    </r>
    <r>
      <rPr>
        <sz val="8"/>
        <rFont val="Arial"/>
        <family val="2"/>
      </rPr>
      <t>(Labor, utilities, security, storage)</t>
    </r>
  </si>
  <si>
    <r>
      <t xml:space="preserve">Printing </t>
    </r>
    <r>
      <rPr>
        <sz val="8"/>
        <rFont val="Arial"/>
        <family val="2"/>
      </rPr>
      <t>(signage, brochures, business cards)</t>
    </r>
  </si>
  <si>
    <t>TOTAL REIMBURSABLE BUDGET (MAXIMUM $15,000)</t>
  </si>
  <si>
    <r>
      <rPr>
        <b/>
        <u/>
        <sz val="11"/>
        <rFont val="Arial"/>
        <family val="2"/>
      </rPr>
      <t>REQUIRED - TRAVEL NARRATIVE</t>
    </r>
    <r>
      <rPr>
        <b/>
        <sz val="11"/>
        <rFont val="Arial"/>
        <family val="2"/>
      </rPr>
      <t xml:space="preserve">:
</t>
    </r>
    <r>
      <rPr>
        <b/>
        <i/>
        <sz val="11"/>
        <color rgb="FFFF0000"/>
        <rFont val="Arial"/>
        <family val="2"/>
      </rPr>
      <t>Delete this text and</t>
    </r>
    <r>
      <rPr>
        <b/>
        <sz val="11"/>
        <color rgb="FFFF0000"/>
        <rFont val="Arial"/>
        <family val="2"/>
      </rPr>
      <t xml:space="preserve"> p</t>
    </r>
    <r>
      <rPr>
        <b/>
        <i/>
        <sz val="11"/>
        <color rgb="FFFF0000"/>
        <rFont val="Arial"/>
        <family val="2"/>
      </rPr>
      <t xml:space="preserve">rovide details of the travel requested in this space. Refer to the sample template for an example. Include the travelers name(s), hotel name(s), ground transportation details etc. If travel exceeds the dates of the trade show include details about the itinerary and what will be accomplished in the days before and/or after the trade show. You may also upload an itinerary with your budget if you feel it would be helpful to evaluators. </t>
    </r>
    <r>
      <rPr>
        <b/>
        <sz val="11"/>
        <color rgb="FFFF0000"/>
        <rFont val="Arial"/>
        <family val="2"/>
      </rPr>
      <t xml:space="preserve"> </t>
    </r>
  </si>
  <si>
    <t>Return:</t>
  </si>
  <si>
    <t>Per Diem (rate per GSA / Dept of State)</t>
  </si>
  <si>
    <t>Enter detailed information about the receipt. For example airline, hotel name, ground transport name etc. Line items in actual expenses do not need to line up with initial budget.</t>
  </si>
  <si>
    <t xml:space="preserve">TOTAL  </t>
  </si>
  <si>
    <t xml:space="preserve"> AMOUNT DUE</t>
  </si>
  <si>
    <t>Origin: Boise</t>
  </si>
  <si>
    <t>Destination: Beijing</t>
  </si>
  <si>
    <t>Depart: 3/15/2016</t>
  </si>
  <si>
    <t>Return: 3/20/2016</t>
  </si>
  <si>
    <t>Enter the dates of your travel  (example: 03/15/2016 - 03/20/2016)</t>
  </si>
  <si>
    <r>
      <t xml:space="preserve">Per Diem </t>
    </r>
    <r>
      <rPr>
        <sz val="8"/>
        <rFont val="Arial"/>
        <family val="2"/>
      </rPr>
      <t>(rate per GSA / Dept of State)</t>
    </r>
  </si>
  <si>
    <t>Enter the total of fuel charges, ONLY if renting a car</t>
  </si>
  <si>
    <t>Enter your total shipping costs, $2000 maximum</t>
  </si>
  <si>
    <t>Booth Space/Registration Fee</t>
  </si>
  <si>
    <t>Booth Insurance</t>
  </si>
  <si>
    <t>Show Name</t>
  </si>
  <si>
    <t>Location (City, Country)</t>
  </si>
  <si>
    <t>Enter the name of the trade show</t>
  </si>
  <si>
    <t>Enter location, city and country of the trade show</t>
  </si>
  <si>
    <t>China Horse Fair</t>
  </si>
  <si>
    <t>Biejing, China</t>
  </si>
  <si>
    <t>3/16/16 - 3/19/16</t>
  </si>
  <si>
    <r>
      <rPr>
        <b/>
        <u/>
        <sz val="9"/>
        <rFont val="Arial"/>
        <family val="2"/>
      </rPr>
      <t>REQUIRED - TRAVEL NARRATIVE</t>
    </r>
    <r>
      <rPr>
        <b/>
        <sz val="9"/>
        <rFont val="Arial"/>
        <family val="2"/>
      </rPr>
      <t xml:space="preserve">:
</t>
    </r>
    <r>
      <rPr>
        <b/>
        <i/>
        <sz val="9"/>
        <color rgb="FFFF0000"/>
        <rFont val="Arial"/>
        <family val="2"/>
      </rPr>
      <t xml:space="preserve">Traveler 1: John Doe, Traveler 2: Jane Doe
Travelers will depart Boise for Beijing on United Airlines connecting in San Francisco on American Airlines to Beijing. 
Days 1-2 are for booth set up. Days 3-5 are the trade show. Days 6-7 are weekend. Days 8-9 are for post trade show business meetings. 
Meetings will be with ABC Manufacturing, DEF Packaging, Worldwide Imports and buyers for China Imports, XYZ Imports. Day 10 is return trip to Boise. Accommodation will be at the Hotel Express, downtown Beijing. Ground transportation will be by train, bus and taxi service.  </t>
    </r>
    <r>
      <rPr>
        <b/>
        <sz val="9"/>
        <color rgb="FFFF0000"/>
        <rFont val="Arial"/>
        <family val="2"/>
      </rPr>
      <t xml:space="preserve"> </t>
    </r>
  </si>
  <si>
    <t xml:space="preserve">Shipping booth/product display </t>
  </si>
  <si>
    <r>
      <t xml:space="preserve">Enter the hotel cost per night, the number of rooms and the total number of nights. REMEMBER: The maximum lodging rate can be found </t>
    </r>
    <r>
      <rPr>
        <b/>
        <u/>
        <sz val="10"/>
        <rFont val="Arial"/>
        <family val="2"/>
      </rPr>
      <t>HERE</t>
    </r>
    <r>
      <rPr>
        <u/>
        <sz val="10"/>
        <rFont val="Arial"/>
        <family val="2"/>
      </rPr>
      <t xml:space="preserve"> </t>
    </r>
    <r>
      <rPr>
        <sz val="10"/>
        <rFont val="Arial"/>
        <family val="2"/>
      </rPr>
      <t>for foreign rates.  Go to GSA.gov for domestic rates.</t>
    </r>
  </si>
  <si>
    <t>When total actual budget exceeds $23,077 this line will auto adjust to the maximum $15,000</t>
  </si>
  <si>
    <t>When total reimbursable allowable exceeds $15,000 this line will auto adjust to the maximum $15,000</t>
  </si>
  <si>
    <t>When total required match exceeds 35% ($8,077) this line will auto adjust to the maximum $8,077</t>
  </si>
  <si>
    <t xml:space="preserve">Lodging </t>
  </si>
  <si>
    <t>Airfare from Boise to Beijing on United Airlines for Jane Doe</t>
  </si>
  <si>
    <t>3 &amp; 4</t>
  </si>
  <si>
    <t>Beijing Taxi Company from Airport to Hotel and return ($75 each way)</t>
  </si>
  <si>
    <t>Hilton Hotel Beijing 9 nights x $110/night (federal per diem $258)</t>
  </si>
  <si>
    <t>Booth Construction</t>
  </si>
  <si>
    <t>Electricity</t>
  </si>
  <si>
    <t>Furniture Rental</t>
  </si>
  <si>
    <t>Labor</t>
  </si>
  <si>
    <t>Shipping Booth Display</t>
  </si>
  <si>
    <t>Interpreter, 20 hours x $40 = $800</t>
  </si>
  <si>
    <r>
      <t xml:space="preserve">Website Translation </t>
    </r>
    <r>
      <rPr>
        <sz val="8"/>
        <rFont val="Arial"/>
        <family val="2"/>
      </rPr>
      <t>($4,615 maximum expense)</t>
    </r>
  </si>
  <si>
    <r>
      <t>Shipping Samples</t>
    </r>
    <r>
      <rPr>
        <sz val="6"/>
        <rFont val="Arial"/>
        <family val="2"/>
      </rPr>
      <t xml:space="preserve"> </t>
    </r>
    <r>
      <rPr>
        <sz val="8"/>
        <rFont val="Arial"/>
        <family val="2"/>
      </rPr>
      <t>($3,007 maximum expense)</t>
    </r>
  </si>
  <si>
    <r>
      <t>Printing</t>
    </r>
    <r>
      <rPr>
        <sz val="8"/>
        <rFont val="Arial"/>
        <family val="2"/>
      </rPr>
      <t xml:space="preserve"> (signage, brochures, business cards)</t>
    </r>
  </si>
  <si>
    <r>
      <t>Booth Display</t>
    </r>
    <r>
      <rPr>
        <sz val="8"/>
        <rFont val="Arial"/>
        <family val="2"/>
      </rPr>
      <t xml:space="preserve"> (Lighting, décor)</t>
    </r>
  </si>
  <si>
    <r>
      <t xml:space="preserve">Booth Display </t>
    </r>
    <r>
      <rPr>
        <sz val="8"/>
        <rFont val="Arial"/>
        <family val="2"/>
      </rPr>
      <t>(Lighting, décor)</t>
    </r>
  </si>
  <si>
    <r>
      <t xml:space="preserve">Shipping Samples </t>
    </r>
    <r>
      <rPr>
        <sz val="8"/>
        <rFont val="Arial"/>
        <family val="2"/>
      </rPr>
      <t>($3,077 maximum expense)</t>
    </r>
  </si>
  <si>
    <r>
      <t xml:space="preserve">Enter the M &amp; IE Rate for the destination city.  For multiple cities, itemize in the narrative.  The maximum per diem (M &amp; IE) rate can be found </t>
    </r>
    <r>
      <rPr>
        <b/>
        <u/>
        <sz val="10"/>
        <rFont val="Arial"/>
        <family val="2"/>
      </rPr>
      <t>HERE</t>
    </r>
    <r>
      <rPr>
        <sz val="10"/>
        <rFont val="Arial"/>
        <family val="2"/>
      </rPr>
      <t xml:space="preserve"> for foreign rates.  Go to GSA.gov for domestic rates.  Domestic rates only allow for 75% on travel days.</t>
    </r>
  </si>
  <si>
    <t>Demonstration Supplies - Home Depot</t>
  </si>
  <si>
    <t>2 travelers x 6 days x $119 (see print screen of rates)</t>
  </si>
  <si>
    <t>Traveler Name(s)</t>
  </si>
  <si>
    <t>Traveler 1:</t>
  </si>
  <si>
    <t>Traveler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</si>
</sst>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00"/>
    <numFmt numFmtId="165" formatCode="_(&quot;$&quot;* #,##0_);_(&quot;$&quot;* \(#,##0\);_(&quot;$&quot;* &quot;-&quot;??_);_(@_)"/>
  </numFmts>
  <fonts count="29" x14ac:knownFonts="1">
    <font>
      <sz val="10"/>
      <name val="Arial"/>
    </font>
    <font>
      <sz val="10"/>
      <name val="Arial"/>
      <family val="2"/>
    </font>
    <font>
      <sz val="11"/>
      <name val="Arial"/>
      <family val="2"/>
    </font>
    <font>
      <b/>
      <sz val="11"/>
      <name val="Arial"/>
      <family val="2"/>
    </font>
    <font>
      <i/>
      <sz val="11"/>
      <name val="Arial"/>
      <family val="2"/>
    </font>
    <font>
      <b/>
      <i/>
      <sz val="11"/>
      <name val="Arial"/>
      <family val="2"/>
    </font>
    <font>
      <b/>
      <i/>
      <sz val="11"/>
      <color rgb="FFFF0000"/>
      <name val="Arial"/>
      <family val="2"/>
    </font>
    <font>
      <sz val="10"/>
      <name val="Arial"/>
      <family val="2"/>
    </font>
    <font>
      <b/>
      <sz val="18"/>
      <name val="Arial"/>
      <family val="2"/>
    </font>
    <font>
      <sz val="18"/>
      <name val="Arial"/>
      <family val="2"/>
    </font>
    <font>
      <i/>
      <sz val="18"/>
      <name val="Arial"/>
      <family val="2"/>
    </font>
    <font>
      <b/>
      <sz val="18"/>
      <color rgb="FF0070C0"/>
      <name val="Arial"/>
      <family val="2"/>
    </font>
    <font>
      <b/>
      <sz val="18"/>
      <color rgb="FF00B050"/>
      <name val="Arial"/>
      <family val="2"/>
    </font>
    <font>
      <b/>
      <sz val="18"/>
      <color rgb="FF7030A0"/>
      <name val="Arial"/>
      <family val="2"/>
    </font>
    <font>
      <u/>
      <sz val="10"/>
      <color theme="10"/>
      <name val="Arial"/>
      <family val="2"/>
    </font>
    <font>
      <u/>
      <sz val="10"/>
      <name val="Arial"/>
      <family val="2"/>
    </font>
    <font>
      <u/>
      <sz val="10"/>
      <color rgb="FFFF0000"/>
      <name val="Arial"/>
      <family val="2"/>
    </font>
    <font>
      <b/>
      <sz val="10"/>
      <color rgb="FFFF0000"/>
      <name val="Arial"/>
      <family val="2"/>
    </font>
    <font>
      <b/>
      <u/>
      <sz val="10"/>
      <color rgb="FFFF0000"/>
      <name val="Arial"/>
      <family val="2"/>
    </font>
    <font>
      <b/>
      <sz val="11"/>
      <color rgb="FFFF0000"/>
      <name val="Arial"/>
      <family val="2"/>
    </font>
    <font>
      <b/>
      <sz val="8"/>
      <name val="Arial"/>
      <family val="2"/>
    </font>
    <font>
      <b/>
      <u/>
      <sz val="11"/>
      <name val="Arial"/>
      <family val="2"/>
    </font>
    <font>
      <sz val="8"/>
      <name val="Arial"/>
      <family val="2"/>
    </font>
    <font>
      <sz val="6"/>
      <name val="Arial"/>
      <family val="2"/>
    </font>
    <font>
      <b/>
      <u/>
      <sz val="10"/>
      <name val="Arial"/>
      <family val="2"/>
    </font>
    <font>
      <b/>
      <sz val="9"/>
      <name val="Arial"/>
      <family val="2"/>
    </font>
    <font>
      <b/>
      <u/>
      <sz val="9"/>
      <name val="Arial"/>
      <family val="2"/>
    </font>
    <font>
      <b/>
      <i/>
      <sz val="9"/>
      <color rgb="FFFF0000"/>
      <name val="Arial"/>
      <family val="2"/>
    </font>
    <font>
      <b/>
      <sz val="9"/>
      <color rgb="FFFF0000"/>
      <name val="Arial"/>
      <family val="2"/>
    </font>
  </fonts>
  <fills count="8">
    <fill>
      <patternFill patternType="none"/>
    </fill>
    <fill>
      <patternFill patternType="gray125"/>
    </fill>
    <fill>
      <patternFill patternType="solid">
        <fgColor theme="0" tint="-0.34998626667073579"/>
        <bgColor indexed="64"/>
      </patternFill>
    </fill>
    <fill>
      <patternFill patternType="solid">
        <fgColor theme="6" tint="0.39997558519241921"/>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rgb="FF00B05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s>
  <cellStyleXfs count="3">
    <xf numFmtId="0" fontId="0" fillId="0" borderId="0"/>
    <xf numFmtId="44" fontId="1" fillId="0" borderId="0" applyFont="0" applyFill="0" applyBorder="0" applyAlignment="0" applyProtection="0"/>
    <xf numFmtId="0" fontId="14" fillId="0" borderId="0" applyNumberFormat="0" applyFill="0" applyBorder="0" applyAlignment="0" applyProtection="0"/>
  </cellStyleXfs>
  <cellXfs count="246">
    <xf numFmtId="0" fontId="0" fillId="0" borderId="0" xfId="0"/>
    <xf numFmtId="44" fontId="2" fillId="3" borderId="6" xfId="1" applyFont="1" applyFill="1" applyBorder="1" applyAlignment="1" applyProtection="1">
      <alignment horizontal="left"/>
      <protection locked="0"/>
    </xf>
    <xf numFmtId="0" fontId="2" fillId="3" borderId="6" xfId="0" applyFont="1" applyFill="1" applyBorder="1" applyAlignment="1" applyProtection="1">
      <alignment horizontal="center"/>
      <protection locked="0"/>
    </xf>
    <xf numFmtId="44" fontId="2" fillId="3" borderId="6" xfId="1" applyFont="1" applyFill="1" applyBorder="1" applyAlignment="1" applyProtection="1">
      <alignment horizontal="center"/>
      <protection locked="0"/>
    </xf>
    <xf numFmtId="44" fontId="2" fillId="3" borderId="14" xfId="1" applyFont="1" applyFill="1" applyBorder="1" applyAlignment="1" applyProtection="1">
      <alignment horizontal="left"/>
      <protection locked="0"/>
    </xf>
    <xf numFmtId="44" fontId="2" fillId="3" borderId="10" xfId="1" applyFont="1" applyFill="1" applyBorder="1" applyAlignment="1" applyProtection="1">
      <alignment horizontal="left"/>
      <protection locked="0"/>
    </xf>
    <xf numFmtId="0" fontId="7" fillId="0" borderId="0" xfId="0" applyFont="1"/>
    <xf numFmtId="0" fontId="8" fillId="0" borderId="0" xfId="0" applyFont="1"/>
    <xf numFmtId="0" fontId="9" fillId="0" borderId="0" xfId="0" applyFont="1"/>
    <xf numFmtId="0" fontId="10" fillId="0" borderId="0" xfId="0" applyFont="1"/>
    <xf numFmtId="0" fontId="2" fillId="0" borderId="0" xfId="0" applyFont="1" applyProtection="1"/>
    <xf numFmtId="0" fontId="3" fillId="0" borderId="0" xfId="0" applyFont="1" applyAlignment="1" applyProtection="1"/>
    <xf numFmtId="0" fontId="3" fillId="0" borderId="0" xfId="0" applyFont="1" applyAlignment="1" applyProtection="1">
      <alignment horizontal="center"/>
    </xf>
    <xf numFmtId="0" fontId="2" fillId="0" borderId="0" xfId="0" applyFont="1" applyAlignment="1" applyProtection="1">
      <alignment wrapText="1"/>
    </xf>
    <xf numFmtId="0" fontId="0" fillId="0" borderId="0" xfId="0" applyProtection="1"/>
    <xf numFmtId="0" fontId="2" fillId="0" borderId="0" xfId="0" applyFont="1" applyAlignment="1" applyProtection="1">
      <alignment horizontal="center"/>
    </xf>
    <xf numFmtId="44" fontId="5" fillId="0" borderId="6" xfId="0" applyNumberFormat="1" applyFont="1" applyBorder="1" applyProtection="1"/>
    <xf numFmtId="0" fontId="2" fillId="3" borderId="6" xfId="1" applyNumberFormat="1" applyFont="1" applyFill="1" applyBorder="1" applyAlignment="1" applyProtection="1">
      <alignment horizontal="center"/>
      <protection locked="0"/>
    </xf>
    <xf numFmtId="0" fontId="2" fillId="3" borderId="2" xfId="1" applyNumberFormat="1" applyFont="1" applyFill="1" applyBorder="1" applyAlignment="1" applyProtection="1">
      <alignment horizontal="center"/>
      <protection locked="0"/>
    </xf>
    <xf numFmtId="0" fontId="7" fillId="0" borderId="0" xfId="0" applyFont="1" applyProtection="1"/>
    <xf numFmtId="0" fontId="2" fillId="3" borderId="7" xfId="1" applyNumberFormat="1" applyFont="1" applyFill="1" applyBorder="1" applyAlignment="1" applyProtection="1">
      <alignment horizontal="center"/>
      <protection locked="0"/>
    </xf>
    <xf numFmtId="0" fontId="2" fillId="3" borderId="3" xfId="1" applyNumberFormat="1" applyFont="1" applyFill="1" applyBorder="1" applyAlignment="1" applyProtection="1">
      <alignment horizontal="center"/>
      <protection locked="0"/>
    </xf>
    <xf numFmtId="44" fontId="2" fillId="3" borderId="20" xfId="1" applyFont="1" applyFill="1" applyBorder="1" applyProtection="1">
      <protection locked="0"/>
    </xf>
    <xf numFmtId="0" fontId="20" fillId="3" borderId="6" xfId="0" applyFont="1" applyFill="1" applyBorder="1" applyAlignment="1" applyProtection="1">
      <alignment horizontal="center" vertical="center"/>
    </xf>
    <xf numFmtId="44" fontId="2" fillId="3" borderId="23" xfId="1" applyFont="1" applyFill="1" applyBorder="1" applyProtection="1">
      <protection locked="0"/>
    </xf>
    <xf numFmtId="0" fontId="2" fillId="0" borderId="0" xfId="0" applyFont="1" applyFill="1" applyBorder="1" applyProtection="1"/>
    <xf numFmtId="0" fontId="3" fillId="0" borderId="0" xfId="0" applyFont="1" applyAlignment="1" applyProtection="1">
      <alignment wrapText="1"/>
    </xf>
    <xf numFmtId="0" fontId="2" fillId="0" borderId="0" xfId="0" applyFont="1" applyFill="1" applyBorder="1" applyAlignment="1" applyProtection="1">
      <alignment horizontal="left"/>
    </xf>
    <xf numFmtId="0" fontId="3" fillId="0" borderId="0" xfId="0" applyFont="1" applyFill="1" applyBorder="1" applyAlignment="1" applyProtection="1">
      <alignment horizontal="center" wrapText="1"/>
    </xf>
    <xf numFmtId="0" fontId="3" fillId="0" borderId="0" xfId="0" applyFont="1" applyFill="1" applyBorder="1" applyAlignment="1" applyProtection="1">
      <alignment wrapText="1"/>
    </xf>
    <xf numFmtId="0" fontId="3" fillId="0" borderId="0" xfId="0" applyFont="1" applyFill="1" applyProtection="1"/>
    <xf numFmtId="0" fontId="2" fillId="0" borderId="0" xfId="0" applyFont="1" applyFill="1" applyBorder="1" applyAlignment="1" applyProtection="1">
      <alignment horizontal="center"/>
    </xf>
    <xf numFmtId="0" fontId="3" fillId="0" borderId="0" xfId="0" applyFont="1" applyFill="1" applyBorder="1" applyProtection="1"/>
    <xf numFmtId="0" fontId="2" fillId="0" borderId="0" xfId="0" applyFont="1" applyFill="1" applyBorder="1" applyAlignment="1" applyProtection="1">
      <alignment horizontal="left" wrapText="1"/>
    </xf>
    <xf numFmtId="164" fontId="2" fillId="0" borderId="0" xfId="0" applyNumberFormat="1" applyFont="1" applyFill="1" applyBorder="1" applyAlignment="1" applyProtection="1">
      <alignment horizontal="center" wrapText="1"/>
    </xf>
    <xf numFmtId="0" fontId="2" fillId="0" borderId="0" xfId="0" applyFont="1" applyFill="1" applyProtection="1"/>
    <xf numFmtId="0" fontId="2" fillId="0" borderId="0" xfId="0" applyFont="1" applyBorder="1" applyProtection="1"/>
    <xf numFmtId="0" fontId="3" fillId="0" borderId="0" xfId="0" applyFont="1" applyFill="1" applyBorder="1" applyAlignment="1" applyProtection="1">
      <alignment horizontal="center"/>
    </xf>
    <xf numFmtId="0" fontId="2" fillId="0" borderId="9" xfId="0" applyFont="1" applyBorder="1" applyProtection="1"/>
    <xf numFmtId="0" fontId="2" fillId="0" borderId="11" xfId="0" applyFont="1" applyBorder="1" applyProtection="1"/>
    <xf numFmtId="0" fontId="2" fillId="0" borderId="0" xfId="0" applyFont="1" applyBorder="1" applyAlignment="1" applyProtection="1">
      <alignment horizontal="center"/>
    </xf>
    <xf numFmtId="0" fontId="2" fillId="0" borderId="0" xfId="0" applyFont="1" applyBorder="1" applyAlignment="1" applyProtection="1">
      <alignment horizontal="center" wrapText="1"/>
    </xf>
    <xf numFmtId="0" fontId="2" fillId="2" borderId="0" xfId="0" applyFont="1" applyFill="1" applyBorder="1" applyAlignment="1" applyProtection="1">
      <alignment horizontal="center"/>
    </xf>
    <xf numFmtId="0" fontId="2" fillId="2" borderId="28" xfId="0" applyFont="1" applyFill="1" applyBorder="1" applyProtection="1"/>
    <xf numFmtId="44" fontId="2" fillId="3" borderId="6" xfId="1" applyFont="1" applyFill="1" applyBorder="1" applyAlignment="1" applyProtection="1">
      <alignment horizontal="center"/>
    </xf>
    <xf numFmtId="0" fontId="2" fillId="3" borderId="6" xfId="0" applyFont="1" applyFill="1" applyBorder="1" applyAlignment="1" applyProtection="1">
      <alignment horizontal="center"/>
    </xf>
    <xf numFmtId="165" fontId="2" fillId="0" borderId="25" xfId="1" applyNumberFormat="1" applyFont="1" applyBorder="1" applyProtection="1"/>
    <xf numFmtId="165" fontId="2" fillId="0" borderId="0" xfId="1" applyNumberFormat="1" applyFont="1" applyFill="1" applyBorder="1" applyProtection="1"/>
    <xf numFmtId="44" fontId="2" fillId="3" borderId="20" xfId="1" applyFont="1" applyFill="1" applyBorder="1" applyProtection="1"/>
    <xf numFmtId="44" fontId="2" fillId="0" borderId="18" xfId="1" applyFont="1" applyFill="1" applyBorder="1" applyProtection="1"/>
    <xf numFmtId="44" fontId="2" fillId="4" borderId="19" xfId="1" applyFont="1" applyFill="1" applyBorder="1" applyProtection="1"/>
    <xf numFmtId="0" fontId="2" fillId="3" borderId="7" xfId="1" applyNumberFormat="1" applyFont="1" applyFill="1" applyBorder="1" applyAlignment="1" applyProtection="1">
      <alignment horizontal="center"/>
    </xf>
    <xf numFmtId="165" fontId="2" fillId="0" borderId="21" xfId="1" applyNumberFormat="1" applyFont="1" applyBorder="1" applyProtection="1"/>
    <xf numFmtId="44" fontId="2" fillId="0" borderId="16" xfId="1" applyFont="1" applyFill="1" applyBorder="1" applyProtection="1"/>
    <xf numFmtId="44" fontId="2" fillId="4" borderId="21" xfId="1" applyFont="1" applyFill="1" applyBorder="1" applyProtection="1"/>
    <xf numFmtId="0" fontId="2" fillId="3" borderId="3" xfId="1" applyNumberFormat="1" applyFont="1" applyFill="1" applyBorder="1" applyAlignment="1" applyProtection="1">
      <alignment horizontal="center"/>
    </xf>
    <xf numFmtId="165" fontId="2" fillId="2" borderId="12" xfId="1" applyNumberFormat="1" applyFont="1" applyFill="1" applyBorder="1" applyProtection="1"/>
    <xf numFmtId="165" fontId="2" fillId="0" borderId="27" xfId="1" applyNumberFormat="1" applyFont="1" applyBorder="1" applyProtection="1"/>
    <xf numFmtId="165" fontId="2" fillId="2" borderId="29" xfId="1" applyNumberFormat="1" applyFont="1" applyFill="1" applyBorder="1" applyProtection="1"/>
    <xf numFmtId="0" fontId="2" fillId="0" borderId="11" xfId="0" applyFont="1" applyFill="1" applyBorder="1" applyProtection="1"/>
    <xf numFmtId="165" fontId="2" fillId="0" borderId="26" xfId="1" applyNumberFormat="1" applyFont="1" applyBorder="1" applyProtection="1"/>
    <xf numFmtId="44" fontId="2" fillId="0" borderId="24" xfId="1" applyFont="1" applyFill="1" applyBorder="1" applyProtection="1"/>
    <xf numFmtId="44" fontId="2" fillId="4" borderId="22" xfId="1" applyFont="1" applyFill="1" applyBorder="1" applyProtection="1"/>
    <xf numFmtId="0" fontId="5" fillId="0" borderId="1" xfId="0" applyFont="1" applyBorder="1" applyProtection="1"/>
    <xf numFmtId="0" fontId="5" fillId="0" borderId="4" xfId="0" applyFont="1" applyBorder="1" applyProtection="1"/>
    <xf numFmtId="0" fontId="5" fillId="0" borderId="2" xfId="0" applyFont="1" applyBorder="1" applyProtection="1"/>
    <xf numFmtId="165" fontId="5" fillId="3" borderId="6" xfId="1" applyNumberFormat="1" applyFont="1" applyFill="1" applyBorder="1" applyProtection="1"/>
    <xf numFmtId="165" fontId="5" fillId="0" borderId="0" xfId="1" applyNumberFormat="1" applyFont="1" applyFill="1" applyBorder="1" applyProtection="1"/>
    <xf numFmtId="44" fontId="5" fillId="0" borderId="6" xfId="1" applyFont="1" applyBorder="1" applyProtection="1"/>
    <xf numFmtId="44" fontId="5" fillId="0" borderId="0" xfId="1" applyFont="1" applyBorder="1" applyProtection="1"/>
    <xf numFmtId="0" fontId="4" fillId="0" borderId="0" xfId="0" applyFont="1" applyBorder="1" applyAlignment="1" applyProtection="1">
      <alignment wrapText="1"/>
    </xf>
    <xf numFmtId="0" fontId="4" fillId="0" borderId="12" xfId="0" applyFont="1" applyBorder="1" applyAlignment="1" applyProtection="1">
      <alignment wrapText="1"/>
    </xf>
    <xf numFmtId="0" fontId="4" fillId="0" borderId="0" xfId="0" applyFont="1" applyProtection="1"/>
    <xf numFmtId="0" fontId="2" fillId="0" borderId="12" xfId="0" applyFont="1" applyBorder="1" applyProtection="1"/>
    <xf numFmtId="0" fontId="2" fillId="0" borderId="0" xfId="0" applyFont="1" applyBorder="1" applyAlignment="1" applyProtection="1">
      <alignment wrapText="1"/>
    </xf>
    <xf numFmtId="0" fontId="2" fillId="0" borderId="12" xfId="0" applyFont="1" applyBorder="1" applyAlignment="1" applyProtection="1">
      <alignment wrapText="1"/>
    </xf>
    <xf numFmtId="0" fontId="3" fillId="2" borderId="12" xfId="0" applyFont="1" applyFill="1" applyBorder="1" applyAlignment="1" applyProtection="1">
      <alignment horizontal="right"/>
    </xf>
    <xf numFmtId="0" fontId="3" fillId="0" borderId="0" xfId="0" applyFont="1" applyFill="1" applyBorder="1" applyAlignment="1" applyProtection="1">
      <alignment horizontal="right"/>
    </xf>
    <xf numFmtId="0" fontId="2" fillId="2" borderId="0" xfId="0" applyFont="1" applyFill="1" applyBorder="1" applyAlignment="1" applyProtection="1">
      <alignment horizontal="left"/>
    </xf>
    <xf numFmtId="44" fontId="2" fillId="3" borderId="6" xfId="1" applyFont="1" applyFill="1" applyBorder="1" applyAlignment="1" applyProtection="1">
      <alignment horizontal="left"/>
    </xf>
    <xf numFmtId="0" fontId="2" fillId="2" borderId="0" xfId="0" applyFont="1" applyFill="1" applyBorder="1" applyProtection="1"/>
    <xf numFmtId="165" fontId="2" fillId="0" borderId="21" xfId="1" applyNumberFormat="1" applyFont="1" applyBorder="1" applyAlignment="1" applyProtection="1">
      <alignment horizontal="right"/>
    </xf>
    <xf numFmtId="165" fontId="2" fillId="0" borderId="0" xfId="1" applyNumberFormat="1" applyFont="1" applyFill="1" applyBorder="1" applyAlignment="1" applyProtection="1">
      <alignment horizontal="right"/>
    </xf>
    <xf numFmtId="44" fontId="2" fillId="0" borderId="19" xfId="1" applyFont="1" applyFill="1" applyBorder="1" applyProtection="1"/>
    <xf numFmtId="0" fontId="2" fillId="3" borderId="2" xfId="1" applyNumberFormat="1" applyFont="1" applyFill="1" applyBorder="1" applyAlignment="1" applyProtection="1">
      <alignment horizontal="center"/>
    </xf>
    <xf numFmtId="44" fontId="2" fillId="0" borderId="21" xfId="1" applyFont="1" applyFill="1" applyBorder="1" applyProtection="1"/>
    <xf numFmtId="44" fontId="2" fillId="3" borderId="14" xfId="1" applyFont="1" applyFill="1" applyBorder="1" applyAlignment="1" applyProtection="1">
      <alignment horizontal="left"/>
    </xf>
    <xf numFmtId="44" fontId="2" fillId="0" borderId="22" xfId="1" applyFont="1" applyFill="1" applyBorder="1" applyProtection="1"/>
    <xf numFmtId="0" fontId="2" fillId="3" borderId="6" xfId="1" applyNumberFormat="1" applyFont="1" applyFill="1" applyBorder="1" applyAlignment="1" applyProtection="1">
      <alignment horizontal="center"/>
    </xf>
    <xf numFmtId="44" fontId="5" fillId="0" borderId="0" xfId="0" applyNumberFormat="1" applyFont="1" applyBorder="1" applyProtection="1"/>
    <xf numFmtId="0" fontId="5" fillId="0" borderId="0" xfId="0" applyFont="1" applyBorder="1" applyAlignment="1" applyProtection="1">
      <alignment wrapText="1"/>
    </xf>
    <xf numFmtId="0" fontId="5" fillId="0" borderId="12" xfId="0" applyFont="1" applyBorder="1" applyAlignment="1" applyProtection="1">
      <alignment wrapText="1"/>
    </xf>
    <xf numFmtId="0" fontId="5" fillId="0" borderId="0" xfId="0" applyFont="1" applyProtection="1"/>
    <xf numFmtId="0" fontId="3" fillId="6" borderId="1" xfId="0" applyFont="1" applyFill="1" applyBorder="1" applyAlignment="1" applyProtection="1"/>
    <xf numFmtId="0" fontId="3" fillId="6" borderId="2" xfId="0" applyFont="1" applyFill="1" applyBorder="1" applyAlignment="1" applyProtection="1"/>
    <xf numFmtId="0" fontId="3" fillId="6" borderId="3" xfId="0" applyFont="1" applyFill="1" applyBorder="1" applyAlignment="1" applyProtection="1"/>
    <xf numFmtId="0" fontId="3" fillId="6" borderId="2" xfId="0" applyFont="1" applyFill="1" applyBorder="1" applyAlignment="1" applyProtection="1">
      <alignment horizontal="center"/>
    </xf>
    <xf numFmtId="0" fontId="3" fillId="0" borderId="6" xfId="0" applyFont="1" applyFill="1" applyBorder="1" applyAlignment="1" applyProtection="1">
      <alignment horizontal="center"/>
    </xf>
    <xf numFmtId="165" fontId="2" fillId="0" borderId="27" xfId="1" applyNumberFormat="1" applyFont="1" applyBorder="1" applyAlignment="1" applyProtection="1">
      <alignment horizontal="right"/>
    </xf>
    <xf numFmtId="44" fontId="2" fillId="2" borderId="12" xfId="1" applyFont="1" applyFill="1" applyBorder="1" applyAlignment="1" applyProtection="1">
      <alignment horizontal="right"/>
    </xf>
    <xf numFmtId="44" fontId="2" fillId="0" borderId="0" xfId="1" applyFont="1" applyFill="1" applyBorder="1" applyAlignment="1" applyProtection="1">
      <alignment horizontal="right"/>
    </xf>
    <xf numFmtId="165" fontId="2" fillId="2" borderId="26" xfId="1" applyNumberFormat="1" applyFont="1" applyFill="1" applyBorder="1" applyAlignment="1" applyProtection="1">
      <alignment horizontal="right"/>
    </xf>
    <xf numFmtId="165" fontId="2" fillId="0" borderId="22" xfId="1" applyNumberFormat="1" applyFont="1" applyBorder="1" applyAlignment="1" applyProtection="1">
      <alignment horizontal="right"/>
    </xf>
    <xf numFmtId="0" fontId="2" fillId="0" borderId="11" xfId="0" applyFont="1" applyBorder="1" applyAlignment="1" applyProtection="1">
      <alignment wrapText="1"/>
    </xf>
    <xf numFmtId="44" fontId="2" fillId="3" borderId="10" xfId="1" applyFont="1" applyFill="1" applyBorder="1" applyAlignment="1" applyProtection="1">
      <alignment horizontal="left"/>
    </xf>
    <xf numFmtId="44" fontId="2" fillId="3" borderId="23" xfId="1" applyFont="1" applyFill="1" applyBorder="1" applyProtection="1"/>
    <xf numFmtId="0" fontId="5" fillId="0" borderId="3" xfId="0" applyFont="1" applyBorder="1" applyProtection="1"/>
    <xf numFmtId="44" fontId="5" fillId="0" borderId="3" xfId="0" applyNumberFormat="1" applyFont="1" applyBorder="1" applyProtection="1"/>
    <xf numFmtId="44" fontId="5" fillId="0" borderId="7" xfId="0" applyNumberFormat="1" applyFont="1" applyBorder="1" applyProtection="1"/>
    <xf numFmtId="165" fontId="3" fillId="0" borderId="19" xfId="0" applyNumberFormat="1" applyFont="1" applyBorder="1" applyProtection="1"/>
    <xf numFmtId="165" fontId="3" fillId="0" borderId="0" xfId="0" applyNumberFormat="1" applyFont="1" applyFill="1" applyBorder="1" applyProtection="1"/>
    <xf numFmtId="165" fontId="3" fillId="0" borderId="22" xfId="1" applyNumberFormat="1" applyFont="1" applyBorder="1" applyProtection="1"/>
    <xf numFmtId="165" fontId="3" fillId="0" borderId="0" xfId="1" applyNumberFormat="1" applyFont="1" applyFill="1" applyBorder="1" applyProtection="1"/>
    <xf numFmtId="0" fontId="2" fillId="0" borderId="4" xfId="0" applyFont="1" applyBorder="1" applyProtection="1"/>
    <xf numFmtId="0" fontId="2" fillId="0" borderId="8" xfId="0" applyFont="1" applyBorder="1" applyProtection="1"/>
    <xf numFmtId="0" fontId="2" fillId="0" borderId="4" xfId="0" applyFont="1" applyBorder="1" applyAlignment="1" applyProtection="1">
      <alignment wrapText="1"/>
    </xf>
    <xf numFmtId="0" fontId="2" fillId="0" borderId="8" xfId="0" applyFont="1" applyBorder="1" applyAlignment="1" applyProtection="1">
      <alignment wrapText="1"/>
    </xf>
    <xf numFmtId="165" fontId="3" fillId="3" borderId="6" xfId="1" applyNumberFormat="1" applyFont="1" applyFill="1" applyBorder="1" applyProtection="1"/>
    <xf numFmtId="44" fontId="2" fillId="7" borderId="15" xfId="1" applyFont="1" applyFill="1" applyBorder="1" applyProtection="1"/>
    <xf numFmtId="0" fontId="2" fillId="0" borderId="0" xfId="0" applyFont="1" applyBorder="1" applyAlignment="1" applyProtection="1">
      <alignment horizontal="left" wrapText="1"/>
    </xf>
    <xf numFmtId="44" fontId="2" fillId="7" borderId="6" xfId="1" applyFont="1" applyFill="1" applyBorder="1" applyProtection="1"/>
    <xf numFmtId="0" fontId="2" fillId="0" borderId="0" xfId="0" applyFont="1" applyAlignment="1" applyProtection="1">
      <alignment horizontal="left" wrapText="1"/>
    </xf>
    <xf numFmtId="0" fontId="3" fillId="0" borderId="0" xfId="0" applyFont="1" applyFill="1" applyBorder="1" applyAlignment="1" applyProtection="1">
      <alignment vertical="top" wrapText="1"/>
    </xf>
    <xf numFmtId="0" fontId="15" fillId="0" borderId="0" xfId="2" applyFont="1" applyAlignment="1" applyProtection="1">
      <alignment wrapText="1"/>
    </xf>
    <xf numFmtId="0" fontId="2" fillId="0" borderId="16" xfId="0" applyFont="1" applyBorder="1" applyProtection="1"/>
    <xf numFmtId="0" fontId="2" fillId="2" borderId="16" xfId="0" applyFont="1" applyFill="1" applyBorder="1" applyProtection="1"/>
    <xf numFmtId="0" fontId="2" fillId="0" borderId="16" xfId="0" applyFont="1" applyBorder="1" applyAlignment="1" applyProtection="1">
      <alignment wrapText="1"/>
    </xf>
    <xf numFmtId="0" fontId="2" fillId="0" borderId="0" xfId="0" applyFont="1" applyAlignment="1" applyProtection="1">
      <alignment vertical="center"/>
    </xf>
    <xf numFmtId="0" fontId="2" fillId="2" borderId="16" xfId="0" applyFont="1" applyFill="1" applyBorder="1" applyAlignment="1" applyProtection="1">
      <alignment vertical="center"/>
    </xf>
    <xf numFmtId="0" fontId="1" fillId="0" borderId="16" xfId="2" applyFont="1" applyFill="1" applyBorder="1" applyAlignment="1" applyProtection="1">
      <alignment vertical="center" wrapText="1"/>
    </xf>
    <xf numFmtId="165" fontId="2" fillId="2" borderId="27" xfId="1" applyNumberFormat="1" applyFont="1" applyFill="1" applyBorder="1" applyProtection="1"/>
    <xf numFmtId="0" fontId="1" fillId="0" borderId="16" xfId="2" applyFont="1" applyFill="1" applyBorder="1" applyAlignment="1" applyProtection="1">
      <alignment wrapText="1"/>
    </xf>
    <xf numFmtId="0" fontId="2" fillId="0" borderId="16" xfId="0" applyFont="1" applyFill="1" applyBorder="1" applyAlignment="1" applyProtection="1">
      <alignment wrapText="1"/>
    </xf>
    <xf numFmtId="0" fontId="3" fillId="0" borderId="0" xfId="0" applyFont="1" applyBorder="1" applyProtection="1"/>
    <xf numFmtId="44" fontId="2" fillId="3" borderId="17" xfId="1" applyFont="1" applyFill="1" applyBorder="1" applyProtection="1"/>
    <xf numFmtId="164" fontId="2" fillId="0" borderId="0" xfId="0" applyNumberFormat="1" applyFont="1" applyFill="1" applyBorder="1" applyAlignment="1" applyProtection="1">
      <alignment horizontal="center" wrapText="1"/>
    </xf>
    <xf numFmtId="0" fontId="2" fillId="3" borderId="1" xfId="0" applyFont="1" applyFill="1" applyBorder="1" applyAlignment="1" applyProtection="1">
      <alignment horizontal="center"/>
    </xf>
    <xf numFmtId="0" fontId="2" fillId="3" borderId="2" xfId="0" applyFont="1" applyFill="1" applyBorder="1" applyAlignment="1" applyProtection="1">
      <alignment horizontal="center"/>
    </xf>
    <xf numFmtId="0" fontId="2" fillId="0" borderId="0" xfId="0" applyFont="1" applyFill="1" applyBorder="1" applyAlignment="1" applyProtection="1">
      <alignment horizontal="left" wrapText="1"/>
    </xf>
    <xf numFmtId="0" fontId="9" fillId="0" borderId="0" xfId="0" applyFont="1" applyAlignment="1">
      <alignment horizontal="left" vertical="top" wrapText="1"/>
    </xf>
    <xf numFmtId="0" fontId="3" fillId="3" borderId="9" xfId="0" applyFont="1" applyFill="1" applyBorder="1" applyAlignment="1" applyProtection="1">
      <alignment horizontal="right"/>
    </xf>
    <xf numFmtId="0" fontId="3" fillId="3" borderId="5" xfId="0" applyFont="1" applyFill="1" applyBorder="1" applyAlignment="1" applyProtection="1">
      <alignment horizontal="right"/>
    </xf>
    <xf numFmtId="0" fontId="3" fillId="3" borderId="13" xfId="0" applyFont="1" applyFill="1" applyBorder="1" applyAlignment="1" applyProtection="1">
      <alignment horizontal="right"/>
    </xf>
    <xf numFmtId="0" fontId="3" fillId="3" borderId="4" xfId="0" applyFont="1" applyFill="1" applyBorder="1" applyAlignment="1" applyProtection="1">
      <alignment horizontal="right"/>
    </xf>
    <xf numFmtId="0" fontId="2" fillId="3" borderId="9" xfId="0" applyFont="1" applyFill="1" applyBorder="1" applyAlignment="1" applyProtection="1">
      <alignment horizontal="left"/>
      <protection locked="0"/>
    </xf>
    <xf numFmtId="0" fontId="2" fillId="3" borderId="7" xfId="0" applyFont="1" applyFill="1" applyBorder="1" applyAlignment="1" applyProtection="1">
      <alignment horizontal="left"/>
      <protection locked="0"/>
    </xf>
    <xf numFmtId="0" fontId="2" fillId="3" borderId="5" xfId="0" applyFont="1" applyFill="1" applyBorder="1" applyAlignment="1" applyProtection="1">
      <alignment horizontal="left"/>
      <protection locked="0"/>
    </xf>
    <xf numFmtId="0" fontId="2" fillId="3" borderId="1" xfId="0" applyFont="1" applyFill="1" applyBorder="1" applyAlignment="1" applyProtection="1">
      <alignment horizontal="left"/>
      <protection locked="0"/>
    </xf>
    <xf numFmtId="0" fontId="2" fillId="3" borderId="3" xfId="0" applyFont="1" applyFill="1" applyBorder="1" applyAlignment="1" applyProtection="1">
      <alignment horizontal="left"/>
      <protection locked="0"/>
    </xf>
    <xf numFmtId="0" fontId="3" fillId="0" borderId="9" xfId="0" applyFont="1" applyBorder="1" applyAlignment="1" applyProtection="1">
      <alignment horizontal="right"/>
    </xf>
    <xf numFmtId="0" fontId="3" fillId="0" borderId="5" xfId="0" applyFont="1" applyBorder="1" applyAlignment="1" applyProtection="1">
      <alignment horizontal="right"/>
    </xf>
    <xf numFmtId="0" fontId="2" fillId="3" borderId="13" xfId="0" applyFont="1" applyFill="1" applyBorder="1" applyAlignment="1" applyProtection="1">
      <alignment horizontal="left"/>
      <protection locked="0"/>
    </xf>
    <xf numFmtId="0" fontId="2" fillId="3" borderId="4" xfId="0" applyFont="1" applyFill="1" applyBorder="1" applyAlignment="1" applyProtection="1">
      <alignment horizontal="left"/>
      <protection locked="0"/>
    </xf>
    <xf numFmtId="0" fontId="2" fillId="3" borderId="8" xfId="0" applyFont="1" applyFill="1" applyBorder="1" applyAlignment="1" applyProtection="1">
      <alignment horizontal="left"/>
      <protection locked="0"/>
    </xf>
    <xf numFmtId="0" fontId="3" fillId="6" borderId="1" xfId="0" applyFont="1" applyFill="1" applyBorder="1" applyAlignment="1" applyProtection="1">
      <alignment horizontal="center"/>
    </xf>
    <xf numFmtId="0" fontId="3" fillId="6" borderId="2" xfId="0" applyFont="1" applyFill="1" applyBorder="1" applyAlignment="1" applyProtection="1">
      <alignment horizontal="center"/>
    </xf>
    <xf numFmtId="0" fontId="3" fillId="6" borderId="3" xfId="0" applyFont="1" applyFill="1" applyBorder="1" applyAlignment="1" applyProtection="1">
      <alignment horizontal="center"/>
    </xf>
    <xf numFmtId="0" fontId="2" fillId="3" borderId="2" xfId="0" applyFont="1" applyFill="1" applyBorder="1" applyAlignment="1" applyProtection="1">
      <alignment horizontal="left"/>
      <protection locked="0"/>
    </xf>
    <xf numFmtId="0" fontId="3" fillId="0" borderId="11" xfId="0" applyFont="1" applyBorder="1" applyAlignment="1" applyProtection="1">
      <alignment horizontal="right"/>
    </xf>
    <xf numFmtId="0" fontId="3" fillId="0" borderId="0" xfId="0" applyFont="1" applyBorder="1" applyAlignment="1" applyProtection="1">
      <alignment horizontal="right"/>
    </xf>
    <xf numFmtId="0" fontId="2" fillId="3" borderId="1" xfId="0" applyFont="1" applyFill="1" applyBorder="1" applyAlignment="1" applyProtection="1">
      <alignment horizontal="center"/>
      <protection locked="0"/>
    </xf>
    <xf numFmtId="0" fontId="2" fillId="3" borderId="2" xfId="0" applyFont="1" applyFill="1" applyBorder="1" applyAlignment="1" applyProtection="1">
      <alignment horizontal="center"/>
      <protection locked="0"/>
    </xf>
    <xf numFmtId="0" fontId="2" fillId="3" borderId="3" xfId="0" applyFont="1" applyFill="1" applyBorder="1" applyAlignment="1" applyProtection="1">
      <alignment horizontal="center"/>
      <protection locked="0"/>
    </xf>
    <xf numFmtId="0" fontId="2" fillId="2" borderId="5" xfId="0" applyFont="1" applyFill="1" applyBorder="1" applyAlignment="1" applyProtection="1">
      <alignment horizontal="center"/>
    </xf>
    <xf numFmtId="0" fontId="2" fillId="2" borderId="0" xfId="0" applyFont="1" applyFill="1" applyBorder="1" applyAlignment="1" applyProtection="1">
      <alignment horizontal="center"/>
    </xf>
    <xf numFmtId="0" fontId="2" fillId="2" borderId="4" xfId="0" applyFont="1" applyFill="1" applyBorder="1" applyAlignment="1" applyProtection="1">
      <alignment horizontal="center"/>
    </xf>
    <xf numFmtId="0" fontId="3" fillId="6" borderId="1" xfId="0" applyFont="1" applyFill="1" applyBorder="1" applyAlignment="1" applyProtection="1">
      <alignment horizontal="center" wrapText="1"/>
    </xf>
    <xf numFmtId="0" fontId="3" fillId="6" borderId="2" xfId="0" applyFont="1" applyFill="1" applyBorder="1" applyAlignment="1" applyProtection="1">
      <alignment horizontal="center" wrapText="1"/>
    </xf>
    <xf numFmtId="0" fontId="3" fillId="6" borderId="3" xfId="0" applyFont="1" applyFill="1" applyBorder="1" applyAlignment="1" applyProtection="1">
      <alignment horizontal="center" wrapText="1"/>
    </xf>
    <xf numFmtId="0" fontId="19" fillId="0" borderId="0" xfId="0" applyFont="1" applyFill="1" applyBorder="1" applyAlignment="1" applyProtection="1">
      <alignment horizontal="center"/>
    </xf>
    <xf numFmtId="0" fontId="19" fillId="5" borderId="1" xfId="0" applyFont="1" applyFill="1" applyBorder="1" applyAlignment="1" applyProtection="1">
      <alignment horizontal="center" wrapText="1"/>
    </xf>
    <xf numFmtId="0" fontId="19" fillId="5" borderId="2" xfId="0" applyFont="1" applyFill="1" applyBorder="1" applyAlignment="1" applyProtection="1">
      <alignment horizontal="center" wrapText="1"/>
    </xf>
    <xf numFmtId="0" fontId="19" fillId="5" borderId="3" xfId="0" applyFont="1" applyFill="1" applyBorder="1" applyAlignment="1" applyProtection="1">
      <alignment horizontal="center" wrapText="1"/>
    </xf>
    <xf numFmtId="164" fontId="2" fillId="0" borderId="0" xfId="0" applyNumberFormat="1" applyFont="1" applyFill="1" applyBorder="1" applyAlignment="1" applyProtection="1">
      <alignment horizontal="center" wrapText="1"/>
    </xf>
    <xf numFmtId="0" fontId="3" fillId="6" borderId="9" xfId="0" applyFont="1" applyFill="1" applyBorder="1" applyAlignment="1" applyProtection="1">
      <alignment horizontal="center"/>
    </xf>
    <xf numFmtId="0" fontId="3" fillId="6" borderId="5" xfId="0" applyFont="1" applyFill="1" applyBorder="1" applyAlignment="1" applyProtection="1">
      <alignment horizontal="center"/>
    </xf>
    <xf numFmtId="0" fontId="2" fillId="0" borderId="0" xfId="0" applyFont="1" applyFill="1" applyBorder="1" applyAlignment="1" applyProtection="1">
      <alignment horizontal="left"/>
    </xf>
    <xf numFmtId="0" fontId="2" fillId="3" borderId="1" xfId="0" applyFont="1" applyFill="1" applyBorder="1" applyAlignment="1" applyProtection="1">
      <alignment horizontal="left" wrapText="1"/>
      <protection locked="0"/>
    </xf>
    <xf numFmtId="0" fontId="2" fillId="3" borderId="2" xfId="0" applyFont="1" applyFill="1" applyBorder="1" applyAlignment="1" applyProtection="1">
      <alignment horizontal="left" wrapText="1"/>
      <protection locked="0"/>
    </xf>
    <xf numFmtId="0" fontId="2" fillId="3" borderId="3" xfId="0" applyFont="1" applyFill="1" applyBorder="1" applyAlignment="1" applyProtection="1">
      <alignment horizontal="left" wrapText="1"/>
      <protection locked="0"/>
    </xf>
    <xf numFmtId="0" fontId="17" fillId="5" borderId="9" xfId="0" applyFont="1" applyFill="1" applyBorder="1" applyAlignment="1" applyProtection="1">
      <alignment horizontal="center" vertical="center" wrapText="1"/>
    </xf>
    <xf numFmtId="0" fontId="17" fillId="5" borderId="5" xfId="0" applyFont="1" applyFill="1" applyBorder="1" applyAlignment="1" applyProtection="1">
      <alignment horizontal="center" vertical="center" wrapText="1"/>
    </xf>
    <xf numFmtId="0" fontId="17" fillId="5" borderId="7" xfId="0" applyFont="1" applyFill="1" applyBorder="1" applyAlignment="1" applyProtection="1">
      <alignment horizontal="center" vertical="center" wrapText="1"/>
    </xf>
    <xf numFmtId="0" fontId="17" fillId="5" borderId="11"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17" fillId="5" borderId="12" xfId="0" applyFont="1" applyFill="1" applyBorder="1" applyAlignment="1" applyProtection="1">
      <alignment horizontal="center" vertical="center" wrapText="1"/>
    </xf>
    <xf numFmtId="0" fontId="17" fillId="5" borderId="13" xfId="0" applyFont="1" applyFill="1" applyBorder="1" applyAlignment="1" applyProtection="1">
      <alignment horizontal="center" vertical="center" wrapText="1"/>
    </xf>
    <xf numFmtId="0" fontId="17" fillId="5" borderId="4" xfId="0" applyFont="1" applyFill="1" applyBorder="1" applyAlignment="1" applyProtection="1">
      <alignment horizontal="center" vertical="center" wrapText="1"/>
    </xf>
    <xf numFmtId="0" fontId="17" fillId="5" borderId="8" xfId="0" applyFont="1" applyFill="1" applyBorder="1" applyAlignment="1" applyProtection="1">
      <alignment horizontal="center" vertical="center" wrapText="1"/>
    </xf>
    <xf numFmtId="0" fontId="2" fillId="0" borderId="0" xfId="0" applyFont="1" applyFill="1" applyBorder="1" applyAlignment="1" applyProtection="1">
      <alignment horizontal="left" wrapText="1"/>
    </xf>
    <xf numFmtId="0" fontId="2" fillId="3" borderId="9" xfId="0" applyFont="1" applyFill="1" applyBorder="1" applyAlignment="1" applyProtection="1">
      <alignment horizontal="left" wrapText="1"/>
      <protection locked="0"/>
    </xf>
    <xf numFmtId="0" fontId="2" fillId="3" borderId="5" xfId="0" applyFont="1" applyFill="1" applyBorder="1" applyAlignment="1" applyProtection="1">
      <alignment horizontal="left" wrapText="1"/>
      <protection locked="0"/>
    </xf>
    <xf numFmtId="0" fontId="2" fillId="3" borderId="7" xfId="0" applyFont="1" applyFill="1" applyBorder="1" applyAlignment="1" applyProtection="1">
      <alignment horizontal="left" wrapText="1"/>
      <protection locked="0"/>
    </xf>
    <xf numFmtId="0" fontId="2" fillId="3" borderId="13" xfId="0" applyFont="1" applyFill="1" applyBorder="1" applyAlignment="1" applyProtection="1">
      <alignment horizontal="left" wrapText="1"/>
      <protection locked="0"/>
    </xf>
    <xf numFmtId="0" fontId="2" fillId="3" borderId="4" xfId="0" applyFont="1" applyFill="1" applyBorder="1" applyAlignment="1" applyProtection="1">
      <alignment horizontal="left" wrapText="1"/>
      <protection locked="0"/>
    </xf>
    <xf numFmtId="0" fontId="2" fillId="3" borderId="8" xfId="0" applyFont="1" applyFill="1" applyBorder="1" applyAlignment="1" applyProtection="1">
      <alignment horizontal="left" wrapText="1"/>
      <protection locked="0"/>
    </xf>
    <xf numFmtId="0" fontId="2" fillId="3" borderId="1" xfId="0" applyFont="1" applyFill="1" applyBorder="1" applyAlignment="1" applyProtection="1">
      <alignment horizontal="center" wrapText="1"/>
      <protection locked="0"/>
    </xf>
    <xf numFmtId="0" fontId="2" fillId="3" borderId="2" xfId="0" applyFont="1" applyFill="1" applyBorder="1" applyAlignment="1" applyProtection="1">
      <alignment horizontal="center" wrapText="1"/>
      <protection locked="0"/>
    </xf>
    <xf numFmtId="0" fontId="2" fillId="3" borderId="3" xfId="0" applyFont="1" applyFill="1" applyBorder="1" applyAlignment="1" applyProtection="1">
      <alignment horizontal="center" wrapText="1"/>
      <protection locked="0"/>
    </xf>
    <xf numFmtId="0" fontId="2" fillId="0" borderId="1" xfId="0" applyFont="1" applyBorder="1" applyAlignment="1" applyProtection="1">
      <alignment horizontal="center" wrapText="1"/>
    </xf>
    <xf numFmtId="0" fontId="2" fillId="0" borderId="2" xfId="0" applyFont="1" applyBorder="1" applyAlignment="1" applyProtection="1">
      <alignment horizontal="center" wrapText="1"/>
    </xf>
    <xf numFmtId="0" fontId="2" fillId="0" borderId="3" xfId="0" applyFont="1" applyBorder="1" applyAlignment="1" applyProtection="1">
      <alignment horizontal="center" wrapText="1"/>
    </xf>
    <xf numFmtId="0" fontId="3" fillId="0" borderId="10"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25" fillId="5" borderId="9" xfId="0" applyFont="1" applyFill="1" applyBorder="1" applyAlignment="1" applyProtection="1">
      <alignment horizontal="center" vertical="top" wrapText="1"/>
    </xf>
    <xf numFmtId="0" fontId="25" fillId="5" borderId="5" xfId="0" applyFont="1" applyFill="1" applyBorder="1" applyAlignment="1" applyProtection="1">
      <alignment horizontal="center" vertical="top" wrapText="1"/>
    </xf>
    <xf numFmtId="0" fontId="25" fillId="5" borderId="7" xfId="0" applyFont="1" applyFill="1" applyBorder="1" applyAlignment="1" applyProtection="1">
      <alignment horizontal="center" vertical="top" wrapText="1"/>
    </xf>
    <xf numFmtId="0" fontId="25" fillId="5" borderId="11" xfId="0" applyFont="1" applyFill="1" applyBorder="1" applyAlignment="1" applyProtection="1">
      <alignment horizontal="center" vertical="top" wrapText="1"/>
    </xf>
    <xf numFmtId="0" fontId="25" fillId="5" borderId="0" xfId="0" applyFont="1" applyFill="1" applyBorder="1" applyAlignment="1" applyProtection="1">
      <alignment horizontal="center" vertical="top" wrapText="1"/>
    </xf>
    <xf numFmtId="0" fontId="25" fillId="5" borderId="12" xfId="0" applyFont="1" applyFill="1" applyBorder="1" applyAlignment="1" applyProtection="1">
      <alignment horizontal="center" vertical="top" wrapText="1"/>
    </xf>
    <xf numFmtId="0" fontId="25" fillId="5" borderId="13" xfId="0" applyFont="1" applyFill="1" applyBorder="1" applyAlignment="1" applyProtection="1">
      <alignment horizontal="center" vertical="top" wrapText="1"/>
    </xf>
    <xf numFmtId="0" fontId="25" fillId="5" borderId="4" xfId="0" applyFont="1" applyFill="1" applyBorder="1" applyAlignment="1" applyProtection="1">
      <alignment horizontal="center" vertical="top" wrapText="1"/>
    </xf>
    <xf numFmtId="0" fontId="25" fillId="5" borderId="8" xfId="0" applyFont="1" applyFill="1" applyBorder="1" applyAlignment="1" applyProtection="1">
      <alignment horizontal="center" vertical="top" wrapText="1"/>
    </xf>
    <xf numFmtId="0" fontId="2" fillId="3" borderId="1" xfId="0" applyFont="1" applyFill="1" applyBorder="1" applyAlignment="1" applyProtection="1">
      <alignment horizontal="left"/>
    </xf>
    <xf numFmtId="0" fontId="2" fillId="3" borderId="2" xfId="0" applyFont="1" applyFill="1" applyBorder="1" applyAlignment="1" applyProtection="1">
      <alignment horizontal="left"/>
    </xf>
    <xf numFmtId="0" fontId="2" fillId="3" borderId="3" xfId="0" applyFont="1" applyFill="1" applyBorder="1" applyAlignment="1" applyProtection="1">
      <alignment horizontal="left"/>
    </xf>
    <xf numFmtId="0" fontId="2" fillId="3" borderId="9" xfId="0" applyFont="1" applyFill="1" applyBorder="1" applyAlignment="1" applyProtection="1">
      <alignment horizontal="left"/>
    </xf>
    <xf numFmtId="0" fontId="2" fillId="3" borderId="7" xfId="0" applyFont="1" applyFill="1" applyBorder="1" applyAlignment="1" applyProtection="1">
      <alignment horizontal="left"/>
    </xf>
    <xf numFmtId="0" fontId="2" fillId="3" borderId="5" xfId="0" applyFont="1" applyFill="1" applyBorder="1" applyAlignment="1" applyProtection="1">
      <alignment horizontal="left"/>
    </xf>
    <xf numFmtId="0" fontId="6" fillId="0" borderId="4" xfId="0" applyFont="1" applyBorder="1" applyAlignment="1" applyProtection="1">
      <alignment horizontal="left"/>
    </xf>
    <xf numFmtId="0" fontId="2" fillId="3" borderId="1" xfId="0" applyFont="1" applyFill="1" applyBorder="1" applyAlignment="1" applyProtection="1">
      <alignment horizontal="left" wrapText="1"/>
    </xf>
    <xf numFmtId="0" fontId="2" fillId="3" borderId="2" xfId="0" applyFont="1" applyFill="1" applyBorder="1" applyAlignment="1" applyProtection="1">
      <alignment horizontal="left" wrapText="1"/>
    </xf>
    <xf numFmtId="0" fontId="2" fillId="3" borderId="3" xfId="0" applyFont="1" applyFill="1" applyBorder="1" applyAlignment="1" applyProtection="1">
      <alignment horizontal="left" wrapText="1"/>
    </xf>
    <xf numFmtId="0" fontId="2" fillId="3" borderId="1" xfId="0" applyFont="1" applyFill="1" applyBorder="1" applyAlignment="1" applyProtection="1">
      <alignment horizontal="center" wrapText="1"/>
    </xf>
    <xf numFmtId="0" fontId="2" fillId="3" borderId="2" xfId="0" applyFont="1" applyFill="1" applyBorder="1" applyAlignment="1" applyProtection="1">
      <alignment horizontal="center" wrapText="1"/>
    </xf>
    <xf numFmtId="0" fontId="2" fillId="3" borderId="3" xfId="0" applyFont="1" applyFill="1" applyBorder="1" applyAlignment="1" applyProtection="1">
      <alignment horizontal="center" wrapText="1"/>
    </xf>
    <xf numFmtId="0" fontId="7" fillId="0" borderId="0" xfId="0" applyFont="1" applyAlignment="1" applyProtection="1">
      <alignment horizontal="left" vertical="center" wrapText="1"/>
    </xf>
    <xf numFmtId="0" fontId="2" fillId="3" borderId="9" xfId="0" applyFont="1" applyFill="1" applyBorder="1" applyAlignment="1" applyProtection="1">
      <alignment horizontal="left" wrapText="1"/>
    </xf>
    <xf numFmtId="0" fontId="2" fillId="3" borderId="5" xfId="0" applyFont="1" applyFill="1" applyBorder="1" applyAlignment="1" applyProtection="1">
      <alignment horizontal="left" wrapText="1"/>
    </xf>
    <xf numFmtId="0" fontId="2" fillId="3" borderId="7" xfId="0" applyFont="1" applyFill="1" applyBorder="1" applyAlignment="1" applyProtection="1">
      <alignment horizontal="left" wrapText="1"/>
    </xf>
    <xf numFmtId="0" fontId="2" fillId="3" borderId="13" xfId="0" applyFont="1" applyFill="1" applyBorder="1" applyAlignment="1" applyProtection="1">
      <alignment horizontal="left" wrapText="1"/>
    </xf>
    <xf numFmtId="0" fontId="2" fillId="3" borderId="4" xfId="0" applyFont="1" applyFill="1" applyBorder="1" applyAlignment="1" applyProtection="1">
      <alignment horizontal="left" wrapText="1"/>
    </xf>
    <xf numFmtId="0" fontId="2" fillId="3" borderId="8" xfId="0" applyFont="1" applyFill="1" applyBorder="1" applyAlignment="1" applyProtection="1">
      <alignment horizontal="left" wrapText="1"/>
    </xf>
    <xf numFmtId="0" fontId="3" fillId="3" borderId="1" xfId="0" applyFont="1" applyFill="1" applyBorder="1" applyAlignment="1" applyProtection="1">
      <alignment horizontal="center"/>
      <protection locked="0"/>
    </xf>
    <xf numFmtId="0" fontId="3" fillId="3" borderId="2"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0" fontId="3" fillId="5" borderId="9" xfId="0" applyFont="1" applyFill="1" applyBorder="1" applyAlignment="1" applyProtection="1">
      <alignment horizontal="left" vertical="top" wrapText="1"/>
      <protection locked="0"/>
    </xf>
    <xf numFmtId="0" fontId="3" fillId="5" borderId="5" xfId="0" applyFont="1" applyFill="1" applyBorder="1" applyAlignment="1" applyProtection="1">
      <alignment horizontal="left" vertical="top" wrapText="1"/>
      <protection locked="0"/>
    </xf>
    <xf numFmtId="0" fontId="3" fillId="5" borderId="7" xfId="0" applyFont="1" applyFill="1" applyBorder="1" applyAlignment="1" applyProtection="1">
      <alignment horizontal="left" vertical="top" wrapText="1"/>
      <protection locked="0"/>
    </xf>
    <xf numFmtId="0" fontId="3" fillId="5" borderId="11" xfId="0" applyFont="1" applyFill="1" applyBorder="1" applyAlignment="1" applyProtection="1">
      <alignment horizontal="left" vertical="top" wrapText="1"/>
      <protection locked="0"/>
    </xf>
    <xf numFmtId="0" fontId="3" fillId="5" borderId="0" xfId="0" applyFont="1" applyFill="1" applyBorder="1" applyAlignment="1" applyProtection="1">
      <alignment horizontal="left" vertical="top" wrapText="1"/>
      <protection locked="0"/>
    </xf>
    <xf numFmtId="0" fontId="3" fillId="5" borderId="12" xfId="0" applyFont="1" applyFill="1" applyBorder="1" applyAlignment="1" applyProtection="1">
      <alignment horizontal="left" vertical="top" wrapText="1"/>
      <protection locked="0"/>
    </xf>
    <xf numFmtId="0" fontId="3" fillId="5" borderId="13" xfId="0" applyFont="1" applyFill="1" applyBorder="1" applyAlignment="1" applyProtection="1">
      <alignment horizontal="left" vertical="top" wrapText="1"/>
      <protection locked="0"/>
    </xf>
    <xf numFmtId="0" fontId="3" fillId="5" borderId="4" xfId="0" applyFont="1" applyFill="1" applyBorder="1" applyAlignment="1" applyProtection="1">
      <alignment horizontal="left" vertical="top" wrapText="1"/>
      <protection locked="0"/>
    </xf>
    <xf numFmtId="0" fontId="3" fillId="5" borderId="8" xfId="0" applyFont="1" applyFill="1" applyBorder="1" applyAlignment="1" applyProtection="1">
      <alignment horizontal="left" vertical="top" wrapText="1"/>
      <protection locked="0"/>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hyperlink" Target="http://www.commerce.idaho.gov/"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hyperlink" Target="http://www.commerce.idaho.gov/" TargetMode="External"/></Relationships>
</file>

<file path=xl/drawings/drawing1.xml><?xml version="1.0" encoding="utf-8"?>
<xdr:wsDr xmlns:xdr="http://schemas.openxmlformats.org/drawingml/2006/spreadsheetDrawing" xmlns:a="http://schemas.openxmlformats.org/drawingml/2006/main">
  <xdr:twoCellAnchor>
    <xdr:from>
      <xdr:col>3</xdr:col>
      <xdr:colOff>28575</xdr:colOff>
      <xdr:row>14</xdr:row>
      <xdr:rowOff>247650</xdr:rowOff>
    </xdr:from>
    <xdr:to>
      <xdr:col>3</xdr:col>
      <xdr:colOff>466725</xdr:colOff>
      <xdr:row>17</xdr:row>
      <xdr:rowOff>200025</xdr:rowOff>
    </xdr:to>
    <xdr:sp macro="" textlink="">
      <xdr:nvSpPr>
        <xdr:cNvPr id="2" name="Down Arrow 1"/>
        <xdr:cNvSpPr/>
      </xdr:nvSpPr>
      <xdr:spPr>
        <a:xfrm>
          <a:off x="1857375" y="6305550"/>
          <a:ext cx="438150" cy="8382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38099</xdr:colOff>
      <xdr:row>14</xdr:row>
      <xdr:rowOff>190501</xdr:rowOff>
    </xdr:from>
    <xdr:to>
      <xdr:col>5</xdr:col>
      <xdr:colOff>523874</xdr:colOff>
      <xdr:row>17</xdr:row>
      <xdr:rowOff>190500</xdr:rowOff>
    </xdr:to>
    <xdr:sp macro="" textlink="">
      <xdr:nvSpPr>
        <xdr:cNvPr id="3" name="Down Arrow 2"/>
        <xdr:cNvSpPr/>
      </xdr:nvSpPr>
      <xdr:spPr>
        <a:xfrm>
          <a:off x="3086099" y="6248401"/>
          <a:ext cx="485775" cy="885824"/>
        </a:xfrm>
        <a:prstGeom prst="downArrow">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552450</xdr:colOff>
      <xdr:row>14</xdr:row>
      <xdr:rowOff>247650</xdr:rowOff>
    </xdr:from>
    <xdr:to>
      <xdr:col>8</xdr:col>
      <xdr:colOff>428625</xdr:colOff>
      <xdr:row>17</xdr:row>
      <xdr:rowOff>238125</xdr:rowOff>
    </xdr:to>
    <xdr:sp macro="" textlink="">
      <xdr:nvSpPr>
        <xdr:cNvPr id="4" name="Down Arrow 3"/>
        <xdr:cNvSpPr/>
      </xdr:nvSpPr>
      <xdr:spPr>
        <a:xfrm>
          <a:off x="4819650" y="6305550"/>
          <a:ext cx="485775" cy="876300"/>
        </a:xfrm>
        <a:prstGeom prst="downArrow">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1181100</xdr:colOff>
      <xdr:row>5</xdr:row>
      <xdr:rowOff>0</xdr:rowOff>
    </xdr:to>
    <xdr:pic>
      <xdr:nvPicPr>
        <xdr:cNvPr id="2" name="Picture 1" descr="ID_PROBUS_LOGO_SIG 5-31-11 (2)">
          <a:hlinkClick xmlns:r="http://schemas.openxmlformats.org/officeDocument/2006/relationships" r:id="rId1"/>
        </xdr:cNvPr>
        <xdr:cNvPicPr/>
      </xdr:nvPicPr>
      <xdr:blipFill>
        <a:blip xmlns:r="http://schemas.openxmlformats.org/officeDocument/2006/relationships" r:embed="rId2" cstate="print"/>
        <a:stretch>
          <a:fillRect/>
        </a:stretch>
      </xdr:blipFill>
      <xdr:spPr bwMode="auto">
        <a:xfrm>
          <a:off x="152400" y="0"/>
          <a:ext cx="1181100" cy="1095375"/>
        </a:xfrm>
        <a:prstGeom prst="rect">
          <a:avLst/>
        </a:prstGeom>
        <a:noFill/>
        <a:ln>
          <a:noFill/>
        </a:ln>
      </xdr:spPr>
    </xdr:pic>
    <xdr:clientData/>
  </xdr:twoCellAnchor>
  <xdr:twoCellAnchor editAs="oneCell">
    <xdr:from>
      <xdr:col>5</xdr:col>
      <xdr:colOff>152400</xdr:colOff>
      <xdr:row>0</xdr:row>
      <xdr:rowOff>152400</xdr:rowOff>
    </xdr:from>
    <xdr:to>
      <xdr:col>5</xdr:col>
      <xdr:colOff>1101725</xdr:colOff>
      <xdr:row>4</xdr:row>
      <xdr:rowOff>70485</xdr:rowOff>
    </xdr:to>
    <xdr:pic>
      <xdr:nvPicPr>
        <xdr:cNvPr id="3" name="Picture 2" descr="ISDA logo2"/>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00625" y="152400"/>
          <a:ext cx="949325" cy="661035"/>
        </a:xfrm>
        <a:prstGeom prst="rect">
          <a:avLst/>
        </a:prstGeom>
        <a:noFill/>
      </xdr:spPr>
    </xdr:pic>
    <xdr:clientData/>
  </xdr:twoCellAnchor>
  <xdr:twoCellAnchor>
    <xdr:from>
      <xdr:col>1</xdr:col>
      <xdr:colOff>1257300</xdr:colOff>
      <xdr:row>0</xdr:row>
      <xdr:rowOff>38101</xdr:rowOff>
    </xdr:from>
    <xdr:to>
      <xdr:col>4</xdr:col>
      <xdr:colOff>762000</xdr:colOff>
      <xdr:row>2</xdr:row>
      <xdr:rowOff>133351</xdr:rowOff>
    </xdr:to>
    <xdr:sp macro="" textlink="">
      <xdr:nvSpPr>
        <xdr:cNvPr id="4" name="TextBox 3"/>
        <xdr:cNvSpPr txBox="1"/>
      </xdr:nvSpPr>
      <xdr:spPr>
        <a:xfrm>
          <a:off x="1400175" y="38101"/>
          <a:ext cx="34099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b="1" baseline="0">
              <a:latin typeface="Arial" panose="020B0604020202020204" pitchFamily="34" charset="0"/>
              <a:cs typeface="Arial" panose="020B0604020202020204" pitchFamily="34" charset="0"/>
            </a:rPr>
            <a:t>STEP</a:t>
          </a:r>
          <a:r>
            <a:rPr lang="en-US" sz="2000" b="1">
              <a:latin typeface="Arial" panose="020B0604020202020204" pitchFamily="34" charset="0"/>
              <a:cs typeface="Arial" panose="020B0604020202020204" pitchFamily="34" charset="0"/>
            </a:rPr>
            <a:t> </a:t>
          </a:r>
          <a:r>
            <a:rPr lang="en-US" sz="2000" b="1" baseline="0">
              <a:latin typeface="Arial" panose="020B0604020202020204" pitchFamily="34" charset="0"/>
              <a:cs typeface="Arial" panose="020B0604020202020204" pitchFamily="34" charset="0"/>
            </a:rPr>
            <a:t>Grant - Year 4</a:t>
          </a:r>
        </a:p>
      </xdr:txBody>
    </xdr:sp>
    <xdr:clientData/>
  </xdr:twoCellAnchor>
  <xdr:twoCellAnchor>
    <xdr:from>
      <xdr:col>1</xdr:col>
      <xdr:colOff>1304925</xdr:colOff>
      <xdr:row>2</xdr:row>
      <xdr:rowOff>114300</xdr:rowOff>
    </xdr:from>
    <xdr:to>
      <xdr:col>4</xdr:col>
      <xdr:colOff>723900</xdr:colOff>
      <xdr:row>4</xdr:row>
      <xdr:rowOff>142875</xdr:rowOff>
    </xdr:to>
    <xdr:sp macro="" textlink="">
      <xdr:nvSpPr>
        <xdr:cNvPr id="5" name="TextBox 4"/>
        <xdr:cNvSpPr txBox="1"/>
      </xdr:nvSpPr>
      <xdr:spPr>
        <a:xfrm>
          <a:off x="1447800" y="533400"/>
          <a:ext cx="3324225" cy="352425"/>
        </a:xfrm>
        <a:prstGeom prst="rect">
          <a:avLst/>
        </a:prstGeom>
        <a:solidFill>
          <a:schemeClr val="accent1">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sng">
              <a:solidFill>
                <a:sysClr val="windowText" lastClr="000000"/>
              </a:solidFill>
            </a:rPr>
            <a:t>Application Budget  (columns A-F)</a:t>
          </a:r>
        </a:p>
      </xdr:txBody>
    </xdr:sp>
    <xdr:clientData/>
  </xdr:twoCellAnchor>
  <xdr:twoCellAnchor>
    <xdr:from>
      <xdr:col>8</xdr:col>
      <xdr:colOff>619125</xdr:colOff>
      <xdr:row>2</xdr:row>
      <xdr:rowOff>95250</xdr:rowOff>
    </xdr:from>
    <xdr:to>
      <xdr:col>13</xdr:col>
      <xdr:colOff>542925</xdr:colOff>
      <xdr:row>4</xdr:row>
      <xdr:rowOff>123825</xdr:rowOff>
    </xdr:to>
    <xdr:sp macro="" textlink="">
      <xdr:nvSpPr>
        <xdr:cNvPr id="6" name="TextBox 5"/>
        <xdr:cNvSpPr txBox="1"/>
      </xdr:nvSpPr>
      <xdr:spPr>
        <a:xfrm>
          <a:off x="7791450" y="514350"/>
          <a:ext cx="3962400" cy="352425"/>
        </a:xfrm>
        <a:prstGeom prst="rect">
          <a:avLst/>
        </a:prstGeom>
        <a:solidFill>
          <a:schemeClr val="accent1">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sng"/>
            <a:t>Reimbursement Request</a:t>
          </a:r>
          <a:r>
            <a:rPr lang="en-US" sz="1400" b="1" u="sng" baseline="0"/>
            <a:t> </a:t>
          </a:r>
          <a:r>
            <a:rPr lang="en-US" sz="1400" b="1" u="sng"/>
            <a:t>(columns H-P)</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1181100</xdr:colOff>
      <xdr:row>4</xdr:row>
      <xdr:rowOff>352425</xdr:rowOff>
    </xdr:to>
    <xdr:pic>
      <xdr:nvPicPr>
        <xdr:cNvPr id="2" name="Picture 1" descr="ID_PROBUS_LOGO_SIG 5-31-11 (2)">
          <a:hlinkClick xmlns:r="http://schemas.openxmlformats.org/officeDocument/2006/relationships" r:id="rId1"/>
        </xdr:cNvPr>
        <xdr:cNvPicPr/>
      </xdr:nvPicPr>
      <xdr:blipFill>
        <a:blip xmlns:r="http://schemas.openxmlformats.org/officeDocument/2006/relationships" r:embed="rId2" cstate="print"/>
        <a:stretch>
          <a:fillRect/>
        </a:stretch>
      </xdr:blipFill>
      <xdr:spPr bwMode="auto">
        <a:xfrm>
          <a:off x="152400" y="0"/>
          <a:ext cx="1181100" cy="1095375"/>
        </a:xfrm>
        <a:prstGeom prst="rect">
          <a:avLst/>
        </a:prstGeom>
        <a:noFill/>
        <a:ln>
          <a:noFill/>
        </a:ln>
      </xdr:spPr>
    </xdr:pic>
    <xdr:clientData/>
  </xdr:twoCellAnchor>
  <xdr:twoCellAnchor editAs="oneCell">
    <xdr:from>
      <xdr:col>5</xdr:col>
      <xdr:colOff>180975</xdr:colOff>
      <xdr:row>0</xdr:row>
      <xdr:rowOff>152400</xdr:rowOff>
    </xdr:from>
    <xdr:to>
      <xdr:col>5</xdr:col>
      <xdr:colOff>1130300</xdr:colOff>
      <xdr:row>4</xdr:row>
      <xdr:rowOff>70485</xdr:rowOff>
    </xdr:to>
    <xdr:pic>
      <xdr:nvPicPr>
        <xdr:cNvPr id="3" name="Picture 2" descr="ISDA logo2"/>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29175" y="152400"/>
          <a:ext cx="949325" cy="661035"/>
        </a:xfrm>
        <a:prstGeom prst="rect">
          <a:avLst/>
        </a:prstGeom>
        <a:noFill/>
      </xdr:spPr>
    </xdr:pic>
    <xdr:clientData/>
  </xdr:twoCellAnchor>
  <xdr:twoCellAnchor>
    <xdr:from>
      <xdr:col>1</xdr:col>
      <xdr:colOff>1295400</xdr:colOff>
      <xdr:row>0</xdr:row>
      <xdr:rowOff>57150</xdr:rowOff>
    </xdr:from>
    <xdr:to>
      <xdr:col>5</xdr:col>
      <xdr:colOff>0</xdr:colOff>
      <xdr:row>5</xdr:row>
      <xdr:rowOff>0</xdr:rowOff>
    </xdr:to>
    <xdr:sp macro="" textlink="">
      <xdr:nvSpPr>
        <xdr:cNvPr id="4" name="TextBox 3"/>
        <xdr:cNvSpPr txBox="1"/>
      </xdr:nvSpPr>
      <xdr:spPr>
        <a:xfrm>
          <a:off x="1447800" y="57150"/>
          <a:ext cx="3200400" cy="1266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latin typeface="Arial" panose="020B0604020202020204" pitchFamily="34" charset="0"/>
              <a:cs typeface="Arial" panose="020B0604020202020204" pitchFamily="34" charset="0"/>
            </a:rPr>
            <a:t>STEP </a:t>
          </a:r>
          <a:r>
            <a:rPr lang="en-US" sz="1200" b="1" baseline="0">
              <a:latin typeface="Arial" panose="020B0604020202020204" pitchFamily="34" charset="0"/>
              <a:cs typeface="Arial" panose="020B0604020202020204" pitchFamily="34" charset="0"/>
            </a:rPr>
            <a:t>Grant - Year 4 Application</a:t>
          </a:r>
        </a:p>
        <a:p>
          <a:pPr algn="ctr"/>
          <a:endParaRPr lang="en-US" sz="1200" b="1" baseline="0">
            <a:latin typeface="Arial" panose="020B0604020202020204" pitchFamily="34" charset="0"/>
            <a:cs typeface="Arial" panose="020B0604020202020204" pitchFamily="34" charset="0"/>
          </a:endParaRPr>
        </a:p>
        <a:p>
          <a:pPr algn="ctr"/>
          <a:r>
            <a:rPr lang="en-US" sz="1200" b="1">
              <a:latin typeface="Arial" panose="020B0604020202020204" pitchFamily="34" charset="0"/>
              <a:cs typeface="Arial" panose="020B0604020202020204" pitchFamily="34" charset="0"/>
            </a:rPr>
            <a:t>Budget Template</a:t>
          </a:r>
        </a:p>
      </xdr:txBody>
    </xdr:sp>
    <xdr:clientData/>
  </xdr:twoCellAnchor>
  <xdr:oneCellAnchor>
    <xdr:from>
      <xdr:col>6</xdr:col>
      <xdr:colOff>589370</xdr:colOff>
      <xdr:row>1</xdr:row>
      <xdr:rowOff>69348</xdr:rowOff>
    </xdr:from>
    <xdr:ext cx="2536015" cy="937629"/>
    <xdr:sp macro="" textlink="">
      <xdr:nvSpPr>
        <xdr:cNvPr id="5" name="Rectangle 4"/>
        <xdr:cNvSpPr/>
      </xdr:nvSpPr>
      <xdr:spPr>
        <a:xfrm rot="20849795">
          <a:off x="6913970" y="307473"/>
          <a:ext cx="2536015"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SAMPLE</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619125</xdr:colOff>
      <xdr:row>2</xdr:row>
      <xdr:rowOff>95250</xdr:rowOff>
    </xdr:from>
    <xdr:to>
      <xdr:col>7</xdr:col>
      <xdr:colOff>542925</xdr:colOff>
      <xdr:row>4</xdr:row>
      <xdr:rowOff>123825</xdr:rowOff>
    </xdr:to>
    <xdr:sp macro="" textlink="">
      <xdr:nvSpPr>
        <xdr:cNvPr id="3" name="TextBox 2"/>
        <xdr:cNvSpPr txBox="1"/>
      </xdr:nvSpPr>
      <xdr:spPr>
        <a:xfrm>
          <a:off x="7924800" y="514350"/>
          <a:ext cx="405765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Reimbursement Request</a:t>
          </a:r>
          <a:r>
            <a:rPr lang="en-US" sz="1400" b="1" baseline="0"/>
            <a:t> </a:t>
          </a:r>
          <a:r>
            <a:rPr lang="en-US" sz="1400" b="1"/>
            <a:t>(columns H-P)</a:t>
          </a:r>
        </a:p>
      </xdr:txBody>
    </xdr:sp>
    <xdr:clientData/>
  </xdr:twoCellAnchor>
  <xdr:oneCellAnchor>
    <xdr:from>
      <xdr:col>6</xdr:col>
      <xdr:colOff>447674</xdr:colOff>
      <xdr:row>1</xdr:row>
      <xdr:rowOff>82947</xdr:rowOff>
    </xdr:from>
    <xdr:ext cx="2536015" cy="937629"/>
    <xdr:sp macro="" textlink="">
      <xdr:nvSpPr>
        <xdr:cNvPr id="4" name="Rectangle 3"/>
        <xdr:cNvSpPr/>
      </xdr:nvSpPr>
      <xdr:spPr>
        <a:xfrm rot="20848219">
          <a:off x="6686549" y="263922"/>
          <a:ext cx="2536015"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SAMPLE</a:t>
          </a:r>
        </a:p>
      </xdr:txBody>
    </xdr:sp>
    <xdr:clientData/>
  </xdr:oneCellAnchor>
  <xdr:oneCellAnchor>
    <xdr:from>
      <xdr:col>7</xdr:col>
      <xdr:colOff>331468</xdr:colOff>
      <xdr:row>29</xdr:row>
      <xdr:rowOff>137160</xdr:rowOff>
    </xdr:from>
    <xdr:ext cx="2536015" cy="937629"/>
    <xdr:sp macro="" textlink="">
      <xdr:nvSpPr>
        <xdr:cNvPr id="5" name="Rectangle 4"/>
        <xdr:cNvSpPr/>
      </xdr:nvSpPr>
      <xdr:spPr>
        <a:xfrm rot="20848219">
          <a:off x="6046468" y="5600700"/>
          <a:ext cx="2536015"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SAMPLE</a:t>
          </a:r>
        </a:p>
      </xdr:txBody>
    </xdr:sp>
    <xdr:clientData/>
  </xdr:oneCellAnchor>
  <xdr:oneCellAnchor>
    <xdr:from>
      <xdr:col>6</xdr:col>
      <xdr:colOff>11430</xdr:colOff>
      <xdr:row>43</xdr:row>
      <xdr:rowOff>120016</xdr:rowOff>
    </xdr:from>
    <xdr:ext cx="2536015" cy="937629"/>
    <xdr:sp macro="" textlink="">
      <xdr:nvSpPr>
        <xdr:cNvPr id="6" name="Rectangle 5"/>
        <xdr:cNvSpPr/>
      </xdr:nvSpPr>
      <xdr:spPr>
        <a:xfrm rot="20848219">
          <a:off x="5101590" y="8372476"/>
          <a:ext cx="2536015"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SAMPLE</a:t>
          </a:r>
        </a:p>
      </xdr:txBody>
    </xdr:sp>
    <xdr:clientData/>
  </xdr:oneCellAnchor>
  <xdr:oneCellAnchor>
    <xdr:from>
      <xdr:col>6</xdr:col>
      <xdr:colOff>369570</xdr:colOff>
      <xdr:row>17</xdr:row>
      <xdr:rowOff>65802</xdr:rowOff>
    </xdr:from>
    <xdr:ext cx="2536015" cy="937629"/>
    <xdr:sp macro="" textlink="">
      <xdr:nvSpPr>
        <xdr:cNvPr id="8" name="Rectangle 7"/>
        <xdr:cNvSpPr/>
      </xdr:nvSpPr>
      <xdr:spPr>
        <a:xfrm rot="20848219">
          <a:off x="5459730" y="3334782"/>
          <a:ext cx="2536015"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SAMPLE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aoprals.state.gov/web920/per_diem.asp" TargetMode="External"/><Relationship Id="rId1" Type="http://schemas.openxmlformats.org/officeDocument/2006/relationships/hyperlink" Target="http://www.gsa.gov/portal/content/103191"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78" zoomScaleNormal="78" workbookViewId="0">
      <selection activeCell="Q8" sqref="Q8"/>
    </sheetView>
  </sheetViews>
  <sheetFormatPr defaultColWidth="9.109375" defaultRowHeight="22.8" x14ac:dyDescent="0.4"/>
  <cols>
    <col min="1" max="16384" width="9.109375" style="8"/>
  </cols>
  <sheetData>
    <row r="1" spans="1:12" x14ac:dyDescent="0.4">
      <c r="A1" s="7" t="s">
        <v>54</v>
      </c>
    </row>
    <row r="2" spans="1:12" x14ac:dyDescent="0.4">
      <c r="A2" s="7"/>
    </row>
    <row r="3" spans="1:12" x14ac:dyDescent="0.4">
      <c r="A3" s="9" t="s">
        <v>52</v>
      </c>
    </row>
    <row r="5" spans="1:12" ht="23.25" customHeight="1" x14ac:dyDescent="0.4">
      <c r="A5" s="139" t="s">
        <v>62</v>
      </c>
      <c r="B5" s="139"/>
      <c r="C5" s="139"/>
      <c r="D5" s="139"/>
      <c r="E5" s="139"/>
      <c r="F5" s="139"/>
      <c r="G5" s="139"/>
      <c r="H5" s="139"/>
      <c r="I5" s="139"/>
      <c r="J5" s="139"/>
      <c r="K5" s="139"/>
      <c r="L5" s="139"/>
    </row>
    <row r="6" spans="1:12" ht="174.75" customHeight="1" x14ac:dyDescent="0.4">
      <c r="A6" s="139"/>
      <c r="B6" s="139"/>
      <c r="C6" s="139"/>
      <c r="D6" s="139"/>
      <c r="E6" s="139"/>
      <c r="F6" s="139"/>
      <c r="G6" s="139"/>
      <c r="H6" s="139"/>
      <c r="I6" s="139"/>
      <c r="J6" s="139"/>
      <c r="K6" s="139"/>
      <c r="L6" s="139"/>
    </row>
    <row r="8" spans="1:12" x14ac:dyDescent="0.4">
      <c r="A8" s="7" t="s">
        <v>49</v>
      </c>
    </row>
    <row r="9" spans="1:12" x14ac:dyDescent="0.4">
      <c r="A9" s="8" t="s">
        <v>56</v>
      </c>
    </row>
    <row r="10" spans="1:12" x14ac:dyDescent="0.4">
      <c r="A10" s="8" t="s">
        <v>53</v>
      </c>
    </row>
    <row r="12" spans="1:12" x14ac:dyDescent="0.4">
      <c r="A12" s="7" t="s">
        <v>51</v>
      </c>
    </row>
    <row r="13" spans="1:12" x14ac:dyDescent="0.4">
      <c r="A13" s="8" t="s">
        <v>57</v>
      </c>
    </row>
    <row r="14" spans="1:12" x14ac:dyDescent="0.4">
      <c r="A14" s="8" t="s">
        <v>55</v>
      </c>
    </row>
  </sheetData>
  <sheetProtection algorithmName="SHA-512" hashValue="qVqCRDFBE+vK2NIF9EySQVT1eP7y69evCSejZYsyngRyHQ9E90SPGmb12XyMOz1LJjn9zojQ4yqfZiIYhz56TQ==" saltValue="1BN0NH4a1vAGf7Dhk4HQTg==" spinCount="100000" sheet="1" objects="1" scenarios="1" selectLockedCells="1" selectUnlockedCells="1"/>
  <mergeCells count="1">
    <mergeCell ref="A5:L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B1:P60"/>
  <sheetViews>
    <sheetView tabSelected="1" zoomScale="73" zoomScaleNormal="73" zoomScaleSheetLayoutView="100" workbookViewId="0">
      <selection activeCell="B10" sqref="B10:P15"/>
    </sheetView>
  </sheetViews>
  <sheetFormatPr defaultColWidth="9.109375" defaultRowHeight="13.8" x14ac:dyDescent="0.25"/>
  <cols>
    <col min="1" max="1" width="2.109375" style="10" customWidth="1"/>
    <col min="2" max="2" width="38" style="10" customWidth="1"/>
    <col min="3" max="3" width="12.33203125" style="10" bestFit="1" customWidth="1"/>
    <col min="4" max="4" width="11.6640625" style="10" customWidth="1"/>
    <col min="5" max="5" width="12" style="10" customWidth="1"/>
    <col min="6" max="6" width="20.6640625" style="10" customWidth="1"/>
    <col min="7" max="7" width="10.6640625" style="25" bestFit="1" customWidth="1"/>
    <col min="8" max="8" width="16.109375" style="10" customWidth="1"/>
    <col min="9" max="9" width="15.109375" style="10" customWidth="1"/>
    <col min="10" max="10" width="16.44140625" style="10" customWidth="1"/>
    <col min="11" max="11" width="12.109375" style="10" bestFit="1" customWidth="1"/>
    <col min="12" max="13" width="9.109375" style="13"/>
    <col min="14" max="14" width="16.88671875" style="13" customWidth="1"/>
    <col min="15" max="15" width="9.109375" style="13"/>
    <col min="16" max="16" width="17.88671875" style="13" customWidth="1"/>
    <col min="17" max="16384" width="9.109375" style="10"/>
  </cols>
  <sheetData>
    <row r="1" spans="2:16" ht="18.75" customHeight="1" x14ac:dyDescent="0.25"/>
    <row r="3" spans="2:16" ht="12.75" customHeight="1" x14ac:dyDescent="0.25">
      <c r="I3" s="11"/>
      <c r="J3" s="11"/>
      <c r="K3" s="11"/>
      <c r="L3" s="11"/>
    </row>
    <row r="4" spans="2:16" ht="12.75" customHeight="1" x14ac:dyDescent="0.25">
      <c r="B4" s="26" t="s">
        <v>50</v>
      </c>
      <c r="C4" s="26"/>
      <c r="D4" s="26"/>
      <c r="E4" s="26"/>
      <c r="I4" s="11"/>
      <c r="J4" s="11"/>
      <c r="K4" s="11"/>
      <c r="L4" s="11"/>
    </row>
    <row r="5" spans="2:16" ht="27.75" customHeight="1" thickBot="1" x14ac:dyDescent="0.3">
      <c r="B5" s="26"/>
      <c r="C5" s="26"/>
      <c r="D5" s="26"/>
      <c r="E5" s="26"/>
    </row>
    <row r="6" spans="2:16" ht="14.4" thickBot="1" x14ac:dyDescent="0.3">
      <c r="B6" s="12" t="s">
        <v>32</v>
      </c>
      <c r="C6" s="160"/>
      <c r="D6" s="161"/>
      <c r="E6" s="161"/>
      <c r="F6" s="161"/>
      <c r="G6" s="161"/>
      <c r="H6" s="161"/>
      <c r="I6" s="162"/>
    </row>
    <row r="7" spans="2:16" ht="14.4" thickBot="1" x14ac:dyDescent="0.3">
      <c r="B7" s="12" t="s">
        <v>44</v>
      </c>
      <c r="C7" s="160"/>
      <c r="D7" s="161"/>
      <c r="E7" s="161"/>
      <c r="F7" s="161"/>
      <c r="G7" s="161"/>
      <c r="H7" s="161"/>
      <c r="I7" s="162"/>
      <c r="J7" s="27"/>
      <c r="K7" s="28"/>
      <c r="L7" s="189"/>
      <c r="M7" s="189"/>
      <c r="N7" s="29"/>
      <c r="O7" s="173"/>
      <c r="P7" s="173"/>
    </row>
    <row r="8" spans="2:16" ht="14.4" thickBot="1" x14ac:dyDescent="0.3">
      <c r="B8" s="12" t="s">
        <v>131</v>
      </c>
      <c r="C8" s="136" t="s">
        <v>132</v>
      </c>
      <c r="D8" s="160"/>
      <c r="E8" s="161"/>
      <c r="F8" s="162"/>
      <c r="G8" s="137" t="s">
        <v>133</v>
      </c>
      <c r="H8" s="234"/>
      <c r="I8" s="235"/>
      <c r="J8" s="236"/>
      <c r="K8" s="28"/>
      <c r="L8" s="138"/>
      <c r="M8" s="138"/>
      <c r="N8" s="29"/>
      <c r="O8" s="135"/>
      <c r="P8" s="135"/>
    </row>
    <row r="9" spans="2:16" s="35" customFormat="1" ht="14.4" thickBot="1" x14ac:dyDescent="0.3">
      <c r="B9" s="30"/>
      <c r="C9" s="31"/>
      <c r="D9" s="31"/>
      <c r="E9" s="31"/>
      <c r="F9" s="31"/>
      <c r="G9" s="31"/>
      <c r="H9" s="32"/>
      <c r="I9" s="27"/>
      <c r="J9" s="27"/>
      <c r="K9" s="28"/>
      <c r="L9" s="33"/>
      <c r="M9" s="33"/>
      <c r="N9" s="29"/>
      <c r="O9" s="34"/>
      <c r="P9" s="34"/>
    </row>
    <row r="10" spans="2:16" ht="14.25" customHeight="1" x14ac:dyDescent="0.25">
      <c r="B10" s="237" t="s">
        <v>82</v>
      </c>
      <c r="C10" s="238"/>
      <c r="D10" s="238"/>
      <c r="E10" s="238"/>
      <c r="F10" s="238"/>
      <c r="G10" s="238"/>
      <c r="H10" s="238"/>
      <c r="I10" s="238"/>
      <c r="J10" s="238"/>
      <c r="K10" s="238"/>
      <c r="L10" s="238"/>
      <c r="M10" s="238"/>
      <c r="N10" s="238"/>
      <c r="O10" s="238"/>
      <c r="P10" s="239"/>
    </row>
    <row r="11" spans="2:16" x14ac:dyDescent="0.25">
      <c r="B11" s="240"/>
      <c r="C11" s="241"/>
      <c r="D11" s="241"/>
      <c r="E11" s="241"/>
      <c r="F11" s="241"/>
      <c r="G11" s="241"/>
      <c r="H11" s="241"/>
      <c r="I11" s="241"/>
      <c r="J11" s="241"/>
      <c r="K11" s="241"/>
      <c r="L11" s="241"/>
      <c r="M11" s="241"/>
      <c r="N11" s="241"/>
      <c r="O11" s="241"/>
      <c r="P11" s="242"/>
    </row>
    <row r="12" spans="2:16" x14ac:dyDescent="0.25">
      <c r="B12" s="240"/>
      <c r="C12" s="241"/>
      <c r="D12" s="241"/>
      <c r="E12" s="241"/>
      <c r="F12" s="241"/>
      <c r="G12" s="241"/>
      <c r="H12" s="241"/>
      <c r="I12" s="241"/>
      <c r="J12" s="241"/>
      <c r="K12" s="241"/>
      <c r="L12" s="241"/>
      <c r="M12" s="241"/>
      <c r="N12" s="241"/>
      <c r="O12" s="241"/>
      <c r="P12" s="242"/>
    </row>
    <row r="13" spans="2:16" x14ac:dyDescent="0.25">
      <c r="B13" s="240"/>
      <c r="C13" s="241"/>
      <c r="D13" s="241"/>
      <c r="E13" s="241"/>
      <c r="F13" s="241"/>
      <c r="G13" s="241"/>
      <c r="H13" s="241"/>
      <c r="I13" s="241"/>
      <c r="J13" s="241"/>
      <c r="K13" s="241"/>
      <c r="L13" s="241"/>
      <c r="M13" s="241"/>
      <c r="N13" s="241"/>
      <c r="O13" s="241"/>
      <c r="P13" s="242"/>
    </row>
    <row r="14" spans="2:16" x14ac:dyDescent="0.25">
      <c r="B14" s="240"/>
      <c r="C14" s="241"/>
      <c r="D14" s="241"/>
      <c r="E14" s="241"/>
      <c r="F14" s="241"/>
      <c r="G14" s="241"/>
      <c r="H14" s="241"/>
      <c r="I14" s="241"/>
      <c r="J14" s="241"/>
      <c r="K14" s="241"/>
      <c r="L14" s="241"/>
      <c r="M14" s="241"/>
      <c r="N14" s="241"/>
      <c r="O14" s="241"/>
      <c r="P14" s="242"/>
    </row>
    <row r="15" spans="2:16" ht="42" customHeight="1" thickBot="1" x14ac:dyDescent="0.3">
      <c r="B15" s="243"/>
      <c r="C15" s="244"/>
      <c r="D15" s="244"/>
      <c r="E15" s="244"/>
      <c r="F15" s="244"/>
      <c r="G15" s="244"/>
      <c r="H15" s="244"/>
      <c r="I15" s="244"/>
      <c r="J15" s="244"/>
      <c r="K15" s="244"/>
      <c r="L15" s="244"/>
      <c r="M15" s="244"/>
      <c r="N15" s="244"/>
      <c r="O15" s="244"/>
      <c r="P15" s="245"/>
    </row>
    <row r="16" spans="2:16" ht="14.4" thickBot="1" x14ac:dyDescent="0.3">
      <c r="B16" s="25"/>
      <c r="C16" s="176"/>
      <c r="D16" s="176"/>
      <c r="E16" s="36"/>
      <c r="F16" s="36"/>
      <c r="K16" s="169"/>
      <c r="L16" s="169"/>
      <c r="M16" s="169"/>
      <c r="N16" s="169"/>
      <c r="O16" s="169"/>
      <c r="P16" s="169"/>
    </row>
    <row r="17" spans="2:16" ht="14.4" thickBot="1" x14ac:dyDescent="0.3">
      <c r="B17" s="154" t="s">
        <v>33</v>
      </c>
      <c r="C17" s="155"/>
      <c r="D17" s="155"/>
      <c r="E17" s="155"/>
      <c r="F17" s="156"/>
      <c r="G17" s="37"/>
      <c r="H17" s="174" t="s">
        <v>37</v>
      </c>
      <c r="I17" s="175"/>
      <c r="J17" s="175"/>
      <c r="K17" s="155"/>
      <c r="L17" s="155"/>
      <c r="M17" s="155"/>
      <c r="N17" s="155"/>
      <c r="O17" s="155"/>
      <c r="P17" s="156"/>
    </row>
    <row r="18" spans="2:16" ht="14.4" thickBot="1" x14ac:dyDescent="0.3">
      <c r="B18" s="38" t="s">
        <v>9</v>
      </c>
      <c r="C18" s="144" t="s">
        <v>70</v>
      </c>
      <c r="D18" s="145"/>
      <c r="E18" s="146" t="s">
        <v>71</v>
      </c>
      <c r="F18" s="145"/>
      <c r="G18" s="27"/>
      <c r="H18" s="202" t="s">
        <v>34</v>
      </c>
      <c r="I18" s="202" t="s">
        <v>35</v>
      </c>
      <c r="J18" s="202" t="s">
        <v>36</v>
      </c>
      <c r="K18" s="202" t="s">
        <v>48</v>
      </c>
      <c r="L18" s="180" t="s">
        <v>85</v>
      </c>
      <c r="M18" s="181"/>
      <c r="N18" s="181"/>
      <c r="O18" s="181"/>
      <c r="P18" s="182"/>
    </row>
    <row r="19" spans="2:16" ht="14.4" customHeight="1" thickBot="1" x14ac:dyDescent="0.3">
      <c r="B19" s="39" t="s">
        <v>3</v>
      </c>
      <c r="C19" s="147" t="s">
        <v>72</v>
      </c>
      <c r="D19" s="148"/>
      <c r="E19" s="147" t="s">
        <v>83</v>
      </c>
      <c r="F19" s="148"/>
      <c r="G19" s="27"/>
      <c r="H19" s="203"/>
      <c r="I19" s="203"/>
      <c r="J19" s="203"/>
      <c r="K19" s="203"/>
      <c r="L19" s="183"/>
      <c r="M19" s="184"/>
      <c r="N19" s="184"/>
      <c r="O19" s="184"/>
      <c r="P19" s="185"/>
    </row>
    <row r="20" spans="2:16" ht="25.2" thickBot="1" x14ac:dyDescent="0.3">
      <c r="B20" s="39"/>
      <c r="C20" s="40" t="s">
        <v>5</v>
      </c>
      <c r="D20" s="41" t="s">
        <v>68</v>
      </c>
      <c r="E20" s="42"/>
      <c r="F20" s="43"/>
      <c r="H20" s="204"/>
      <c r="I20" s="204"/>
      <c r="J20" s="204"/>
      <c r="K20" s="204"/>
      <c r="L20" s="186"/>
      <c r="M20" s="187"/>
      <c r="N20" s="187"/>
      <c r="O20" s="187"/>
      <c r="P20" s="188"/>
    </row>
    <row r="21" spans="2:16" ht="14.4" thickBot="1" x14ac:dyDescent="0.3">
      <c r="B21" s="39" t="s">
        <v>23</v>
      </c>
      <c r="C21" s="3"/>
      <c r="D21" s="2"/>
      <c r="E21" s="42"/>
      <c r="F21" s="46">
        <f>C21*D21</f>
        <v>0</v>
      </c>
      <c r="G21" s="47"/>
      <c r="H21" s="22">
        <v>0</v>
      </c>
      <c r="I21" s="49">
        <f>H21*0.35</f>
        <v>0</v>
      </c>
      <c r="J21" s="50">
        <f>H21-I21</f>
        <v>0</v>
      </c>
      <c r="K21" s="20"/>
      <c r="L21" s="190"/>
      <c r="M21" s="191"/>
      <c r="N21" s="191"/>
      <c r="O21" s="191"/>
      <c r="P21" s="192"/>
    </row>
    <row r="22" spans="2:16" ht="14.4" thickBot="1" x14ac:dyDescent="0.3">
      <c r="B22" s="39" t="s">
        <v>73</v>
      </c>
      <c r="C22" s="3"/>
      <c r="D22" s="42"/>
      <c r="E22" s="42"/>
      <c r="F22" s="52">
        <f>C22</f>
        <v>0</v>
      </c>
      <c r="G22" s="47"/>
      <c r="H22" s="22">
        <v>0</v>
      </c>
      <c r="I22" s="53">
        <f>H22*0.35</f>
        <v>0</v>
      </c>
      <c r="J22" s="54">
        <f>H22-I22</f>
        <v>0</v>
      </c>
      <c r="K22" s="21"/>
      <c r="L22" s="177"/>
      <c r="M22" s="178"/>
      <c r="N22" s="178"/>
      <c r="O22" s="178"/>
      <c r="P22" s="179"/>
    </row>
    <row r="23" spans="2:16" ht="25.2" thickBot="1" x14ac:dyDescent="0.3">
      <c r="B23" s="39"/>
      <c r="C23" s="40" t="s">
        <v>5</v>
      </c>
      <c r="D23" s="41" t="s">
        <v>69</v>
      </c>
      <c r="E23" s="40" t="s">
        <v>6</v>
      </c>
      <c r="F23" s="56"/>
      <c r="G23" s="47"/>
      <c r="H23" s="22">
        <v>0</v>
      </c>
      <c r="I23" s="53">
        <f>H23*0.35</f>
        <v>0</v>
      </c>
      <c r="J23" s="54">
        <f>H23-I23</f>
        <v>0</v>
      </c>
      <c r="K23" s="20"/>
      <c r="L23" s="196"/>
      <c r="M23" s="197"/>
      <c r="N23" s="197"/>
      <c r="O23" s="197"/>
      <c r="P23" s="198"/>
    </row>
    <row r="24" spans="2:16" ht="14.4" thickBot="1" x14ac:dyDescent="0.3">
      <c r="B24" s="39" t="s">
        <v>111</v>
      </c>
      <c r="C24" s="3"/>
      <c r="D24" s="2"/>
      <c r="E24" s="2"/>
      <c r="F24" s="57">
        <f>C24*D24*E24</f>
        <v>0</v>
      </c>
      <c r="G24" s="47"/>
      <c r="H24" s="22">
        <v>0</v>
      </c>
      <c r="I24" s="53">
        <f t="shared" ref="I24:I28" si="0">H24*0.35</f>
        <v>0</v>
      </c>
      <c r="J24" s="54">
        <f t="shared" ref="J24:J28" si="1">H24-I24</f>
        <v>0</v>
      </c>
      <c r="K24" s="21"/>
      <c r="L24" s="177"/>
      <c r="M24" s="178"/>
      <c r="N24" s="178"/>
      <c r="O24" s="178"/>
      <c r="P24" s="179"/>
    </row>
    <row r="25" spans="2:16" ht="14.4" thickBot="1" x14ac:dyDescent="0.3">
      <c r="B25" s="39" t="s">
        <v>74</v>
      </c>
      <c r="C25" s="3"/>
      <c r="D25" s="42"/>
      <c r="E25" s="42"/>
      <c r="F25" s="52">
        <f>C25</f>
        <v>0</v>
      </c>
      <c r="G25" s="47"/>
      <c r="H25" s="22">
        <v>0</v>
      </c>
      <c r="I25" s="53">
        <f t="shared" si="0"/>
        <v>0</v>
      </c>
      <c r="J25" s="54">
        <f t="shared" si="1"/>
        <v>0</v>
      </c>
      <c r="K25" s="21"/>
      <c r="L25" s="193"/>
      <c r="M25" s="194"/>
      <c r="N25" s="194"/>
      <c r="O25" s="194"/>
      <c r="P25" s="195"/>
    </row>
    <row r="26" spans="2:16" ht="14.4" thickBot="1" x14ac:dyDescent="0.3">
      <c r="B26" s="39" t="s">
        <v>75</v>
      </c>
      <c r="C26" s="3"/>
      <c r="D26" s="42"/>
      <c r="E26" s="42"/>
      <c r="F26" s="52">
        <f>C26</f>
        <v>0</v>
      </c>
      <c r="G26" s="47"/>
      <c r="H26" s="22">
        <v>0</v>
      </c>
      <c r="I26" s="53">
        <f t="shared" ref="I26" si="2">H26*0.35</f>
        <v>0</v>
      </c>
      <c r="J26" s="54">
        <f t="shared" ref="J26" si="3">H26-I26</f>
        <v>0</v>
      </c>
      <c r="K26" s="21"/>
      <c r="L26" s="196"/>
      <c r="M26" s="197"/>
      <c r="N26" s="197"/>
      <c r="O26" s="197"/>
      <c r="P26" s="198"/>
    </row>
    <row r="27" spans="2:16" ht="25.2" thickBot="1" x14ac:dyDescent="0.3">
      <c r="B27" s="39"/>
      <c r="C27" s="40" t="s">
        <v>7</v>
      </c>
      <c r="D27" s="41" t="s">
        <v>68</v>
      </c>
      <c r="E27" s="40" t="s">
        <v>76</v>
      </c>
      <c r="F27" s="58"/>
      <c r="G27" s="47"/>
      <c r="H27" s="22">
        <v>0</v>
      </c>
      <c r="I27" s="53">
        <f t="shared" ref="I27" si="4">H27*0.35</f>
        <v>0</v>
      </c>
      <c r="J27" s="54">
        <f t="shared" ref="J27" si="5">H27-I27</f>
        <v>0</v>
      </c>
      <c r="K27" s="21"/>
      <c r="L27" s="196"/>
      <c r="M27" s="197"/>
      <c r="N27" s="197"/>
      <c r="O27" s="197"/>
      <c r="P27" s="198"/>
    </row>
    <row r="28" spans="2:16" ht="14.4" thickBot="1" x14ac:dyDescent="0.3">
      <c r="B28" s="59" t="s">
        <v>84</v>
      </c>
      <c r="C28" s="3"/>
      <c r="D28" s="2"/>
      <c r="E28" s="2"/>
      <c r="F28" s="60">
        <f>C28*D28*E28</f>
        <v>0</v>
      </c>
      <c r="G28" s="47"/>
      <c r="H28" s="22">
        <v>0</v>
      </c>
      <c r="I28" s="61">
        <f t="shared" si="0"/>
        <v>0</v>
      </c>
      <c r="J28" s="62">
        <f t="shared" si="1"/>
        <v>0</v>
      </c>
      <c r="K28" s="21"/>
      <c r="L28" s="177"/>
      <c r="M28" s="178"/>
      <c r="N28" s="178"/>
      <c r="O28" s="178"/>
      <c r="P28" s="179"/>
    </row>
    <row r="29" spans="2:16" s="72" customFormat="1" ht="15" thickBot="1" x14ac:dyDescent="0.35">
      <c r="B29" s="63" t="s">
        <v>8</v>
      </c>
      <c r="C29" s="64"/>
      <c r="D29" s="65"/>
      <c r="E29" s="65"/>
      <c r="F29" s="66">
        <f>SUM(F21:F28)</f>
        <v>0</v>
      </c>
      <c r="G29" s="67"/>
      <c r="H29" s="68">
        <f>SUM(H21:H28)</f>
        <v>0</v>
      </c>
      <c r="I29" s="68">
        <f>SUM(I21:I28)</f>
        <v>0</v>
      </c>
      <c r="J29" s="68">
        <f>SUM(J21:J28)</f>
        <v>0</v>
      </c>
      <c r="K29" s="69"/>
      <c r="L29" s="70"/>
      <c r="M29" s="70"/>
      <c r="N29" s="70"/>
      <c r="O29" s="70"/>
      <c r="P29" s="71"/>
    </row>
    <row r="30" spans="2:16" ht="14.4" thickBot="1" x14ac:dyDescent="0.3">
      <c r="B30" s="39"/>
      <c r="C30" s="36"/>
      <c r="D30" s="36"/>
      <c r="E30" s="36"/>
      <c r="F30" s="73"/>
      <c r="H30" s="39"/>
      <c r="I30" s="36"/>
      <c r="J30" s="36"/>
      <c r="K30" s="36"/>
      <c r="L30" s="74"/>
      <c r="M30" s="74"/>
      <c r="N30" s="74"/>
      <c r="O30" s="74"/>
      <c r="P30" s="75"/>
    </row>
    <row r="31" spans="2:16" ht="14.4" thickBot="1" x14ac:dyDescent="0.3">
      <c r="B31" s="154" t="s">
        <v>0</v>
      </c>
      <c r="C31" s="155"/>
      <c r="D31" s="155"/>
      <c r="E31" s="155"/>
      <c r="F31" s="156"/>
      <c r="G31" s="37"/>
      <c r="H31" s="154" t="s">
        <v>46</v>
      </c>
      <c r="I31" s="155"/>
      <c r="J31" s="155"/>
      <c r="K31" s="156"/>
      <c r="L31" s="166" t="s">
        <v>45</v>
      </c>
      <c r="M31" s="167"/>
      <c r="N31" s="167"/>
      <c r="O31" s="167"/>
      <c r="P31" s="168"/>
    </row>
    <row r="32" spans="2:16" ht="15" customHeight="1" thickBot="1" x14ac:dyDescent="0.3">
      <c r="B32" s="38" t="s">
        <v>98</v>
      </c>
      <c r="C32" s="147"/>
      <c r="D32" s="157"/>
      <c r="E32" s="157"/>
      <c r="F32" s="148"/>
      <c r="G32" s="27"/>
      <c r="H32" s="202" t="s">
        <v>34</v>
      </c>
      <c r="I32" s="202" t="s">
        <v>35</v>
      </c>
      <c r="J32" s="202" t="s">
        <v>36</v>
      </c>
      <c r="K32" s="202" t="s">
        <v>48</v>
      </c>
      <c r="L32" s="180" t="s">
        <v>66</v>
      </c>
      <c r="M32" s="181"/>
      <c r="N32" s="181"/>
      <c r="O32" s="181"/>
      <c r="P32" s="182"/>
    </row>
    <row r="33" spans="2:16" ht="15" customHeight="1" thickBot="1" x14ac:dyDescent="0.3">
      <c r="B33" s="39" t="s">
        <v>99</v>
      </c>
      <c r="C33" s="160"/>
      <c r="D33" s="161"/>
      <c r="E33" s="161"/>
      <c r="F33" s="162"/>
      <c r="G33" s="27"/>
      <c r="H33" s="203"/>
      <c r="I33" s="203"/>
      <c r="J33" s="203"/>
      <c r="K33" s="203"/>
      <c r="L33" s="183"/>
      <c r="M33" s="184"/>
      <c r="N33" s="184"/>
      <c r="O33" s="184"/>
      <c r="P33" s="185"/>
    </row>
    <row r="34" spans="2:16" ht="14.4" thickBot="1" x14ac:dyDescent="0.3">
      <c r="B34" s="39" t="s">
        <v>64</v>
      </c>
      <c r="C34" s="151"/>
      <c r="D34" s="152"/>
      <c r="E34" s="153"/>
      <c r="F34" s="76"/>
      <c r="G34" s="77"/>
      <c r="H34" s="203"/>
      <c r="I34" s="203"/>
      <c r="J34" s="203"/>
      <c r="K34" s="203"/>
      <c r="L34" s="183"/>
      <c r="M34" s="184"/>
      <c r="N34" s="184"/>
      <c r="O34" s="184"/>
      <c r="P34" s="185"/>
    </row>
    <row r="35" spans="2:16" ht="14.4" thickBot="1" x14ac:dyDescent="0.3">
      <c r="B35" s="39"/>
      <c r="C35" s="40" t="s">
        <v>5</v>
      </c>
      <c r="D35" s="78"/>
      <c r="E35" s="78"/>
      <c r="F35" s="76"/>
      <c r="G35" s="77"/>
      <c r="H35" s="204"/>
      <c r="I35" s="204"/>
      <c r="J35" s="204"/>
      <c r="K35" s="204"/>
      <c r="L35" s="186"/>
      <c r="M35" s="187"/>
      <c r="N35" s="187"/>
      <c r="O35" s="187"/>
      <c r="P35" s="188"/>
    </row>
    <row r="36" spans="2:16" ht="14.4" thickBot="1" x14ac:dyDescent="0.3">
      <c r="B36" s="39" t="s">
        <v>96</v>
      </c>
      <c r="C36" s="1"/>
      <c r="D36" s="80"/>
      <c r="E36" s="80"/>
      <c r="F36" s="81">
        <f t="shared" ref="F36:F44" si="6">C36</f>
        <v>0</v>
      </c>
      <c r="G36" s="82"/>
      <c r="H36" s="22">
        <v>0</v>
      </c>
      <c r="I36" s="49">
        <f t="shared" ref="I36:I44" si="7">H36*0.35</f>
        <v>0</v>
      </c>
      <c r="J36" s="83">
        <f t="shared" ref="J36:J44" si="8">H36-I36</f>
        <v>0</v>
      </c>
      <c r="K36" s="18"/>
      <c r="L36" s="177"/>
      <c r="M36" s="178"/>
      <c r="N36" s="178"/>
      <c r="O36" s="178"/>
      <c r="P36" s="179"/>
    </row>
    <row r="37" spans="2:16" ht="14.4" thickBot="1" x14ac:dyDescent="0.3">
      <c r="B37" s="39" t="s">
        <v>97</v>
      </c>
      <c r="C37" s="1"/>
      <c r="D37" s="80"/>
      <c r="E37" s="80"/>
      <c r="F37" s="81">
        <f t="shared" si="6"/>
        <v>0</v>
      </c>
      <c r="G37" s="82"/>
      <c r="H37" s="22">
        <v>0</v>
      </c>
      <c r="I37" s="53">
        <f t="shared" si="7"/>
        <v>0</v>
      </c>
      <c r="J37" s="85">
        <f t="shared" si="8"/>
        <v>0</v>
      </c>
      <c r="K37" s="18"/>
      <c r="L37" s="177"/>
      <c r="M37" s="178"/>
      <c r="N37" s="178"/>
      <c r="O37" s="178"/>
      <c r="P37" s="179"/>
    </row>
    <row r="38" spans="2:16" ht="14.4" thickBot="1" x14ac:dyDescent="0.3">
      <c r="B38" s="39" t="s">
        <v>125</v>
      </c>
      <c r="C38" s="1"/>
      <c r="D38" s="80"/>
      <c r="E38" s="80"/>
      <c r="F38" s="81">
        <f t="shared" si="6"/>
        <v>0</v>
      </c>
      <c r="G38" s="82"/>
      <c r="H38" s="22">
        <v>0</v>
      </c>
      <c r="I38" s="53">
        <f t="shared" si="7"/>
        <v>0</v>
      </c>
      <c r="J38" s="85">
        <f t="shared" si="8"/>
        <v>0</v>
      </c>
      <c r="K38" s="18"/>
      <c r="L38" s="177"/>
      <c r="M38" s="178"/>
      <c r="N38" s="178"/>
      <c r="O38" s="178"/>
      <c r="P38" s="179"/>
    </row>
    <row r="39" spans="2:16" ht="14.4" thickBot="1" x14ac:dyDescent="0.3">
      <c r="B39" s="39" t="s">
        <v>78</v>
      </c>
      <c r="C39" s="4"/>
      <c r="D39" s="80"/>
      <c r="E39" s="80"/>
      <c r="F39" s="81">
        <f t="shared" si="6"/>
        <v>0</v>
      </c>
      <c r="G39" s="82"/>
      <c r="H39" s="22">
        <v>0</v>
      </c>
      <c r="I39" s="53">
        <f t="shared" si="7"/>
        <v>0</v>
      </c>
      <c r="J39" s="85">
        <f t="shared" si="8"/>
        <v>0</v>
      </c>
      <c r="K39" s="18"/>
      <c r="L39" s="177"/>
      <c r="M39" s="178"/>
      <c r="N39" s="178"/>
      <c r="O39" s="178"/>
      <c r="P39" s="179"/>
    </row>
    <row r="40" spans="2:16" ht="14.4" thickBot="1" x14ac:dyDescent="0.3">
      <c r="B40" s="39" t="s">
        <v>79</v>
      </c>
      <c r="C40" s="1"/>
      <c r="D40" s="80"/>
      <c r="E40" s="80"/>
      <c r="F40" s="81">
        <f t="shared" si="6"/>
        <v>0</v>
      </c>
      <c r="G40" s="82"/>
      <c r="H40" s="22">
        <v>0</v>
      </c>
      <c r="I40" s="53">
        <f t="shared" si="7"/>
        <v>0</v>
      </c>
      <c r="J40" s="85">
        <f t="shared" si="8"/>
        <v>0</v>
      </c>
      <c r="K40" s="18"/>
      <c r="L40" s="177"/>
      <c r="M40" s="178"/>
      <c r="N40" s="178"/>
      <c r="O40" s="178"/>
      <c r="P40" s="179"/>
    </row>
    <row r="41" spans="2:16" ht="14.4" thickBot="1" x14ac:dyDescent="0.3">
      <c r="B41" s="39" t="s">
        <v>80</v>
      </c>
      <c r="C41" s="1"/>
      <c r="D41" s="80"/>
      <c r="E41" s="80"/>
      <c r="F41" s="81">
        <f>C41</f>
        <v>0</v>
      </c>
      <c r="G41" s="82"/>
      <c r="H41" s="22">
        <v>0</v>
      </c>
      <c r="I41" s="61">
        <f t="shared" ref="I41" si="9">H41*0.35</f>
        <v>0</v>
      </c>
      <c r="J41" s="87">
        <f t="shared" ref="J41" si="10">H41-I41</f>
        <v>0</v>
      </c>
      <c r="K41" s="18"/>
      <c r="L41" s="177"/>
      <c r="M41" s="178"/>
      <c r="N41" s="178"/>
      <c r="O41" s="178"/>
      <c r="P41" s="179"/>
    </row>
    <row r="42" spans="2:16" ht="14.4" thickBot="1" x14ac:dyDescent="0.3">
      <c r="B42" s="39" t="s">
        <v>1</v>
      </c>
      <c r="C42" s="1"/>
      <c r="D42" s="80"/>
      <c r="E42" s="80"/>
      <c r="F42" s="81">
        <f t="shared" si="6"/>
        <v>0</v>
      </c>
      <c r="G42" s="82"/>
      <c r="H42" s="22">
        <v>0</v>
      </c>
      <c r="I42" s="53">
        <f t="shared" si="7"/>
        <v>0</v>
      </c>
      <c r="J42" s="85">
        <f t="shared" si="8"/>
        <v>0</v>
      </c>
      <c r="K42" s="18"/>
      <c r="L42" s="177"/>
      <c r="M42" s="178"/>
      <c r="N42" s="178"/>
      <c r="O42" s="178"/>
      <c r="P42" s="179"/>
    </row>
    <row r="43" spans="2:16" ht="14.4" thickBot="1" x14ac:dyDescent="0.3">
      <c r="B43" s="39" t="s">
        <v>106</v>
      </c>
      <c r="C43" s="1"/>
      <c r="D43" s="80"/>
      <c r="E43" s="80"/>
      <c r="F43" s="81">
        <f t="shared" si="6"/>
        <v>0</v>
      </c>
      <c r="G43" s="82"/>
      <c r="H43" s="22">
        <v>0</v>
      </c>
      <c r="I43" s="53">
        <f t="shared" si="7"/>
        <v>0</v>
      </c>
      <c r="J43" s="85">
        <f t="shared" si="8"/>
        <v>0</v>
      </c>
      <c r="K43" s="18"/>
      <c r="L43" s="177"/>
      <c r="M43" s="178"/>
      <c r="N43" s="178"/>
      <c r="O43" s="178"/>
      <c r="P43" s="179"/>
    </row>
    <row r="44" spans="2:16" ht="14.4" thickBot="1" x14ac:dyDescent="0.3">
      <c r="B44" s="39" t="s">
        <v>127</v>
      </c>
      <c r="C44" s="1"/>
      <c r="D44" s="80"/>
      <c r="E44" s="80"/>
      <c r="F44" s="81">
        <f t="shared" si="6"/>
        <v>0</v>
      </c>
      <c r="G44" s="82"/>
      <c r="H44" s="22">
        <v>0</v>
      </c>
      <c r="I44" s="53">
        <f t="shared" si="7"/>
        <v>0</v>
      </c>
      <c r="J44" s="85">
        <f t="shared" si="8"/>
        <v>0</v>
      </c>
      <c r="K44" s="17"/>
      <c r="L44" s="196"/>
      <c r="M44" s="197"/>
      <c r="N44" s="197"/>
      <c r="O44" s="197"/>
      <c r="P44" s="198"/>
    </row>
    <row r="45" spans="2:16" s="92" customFormat="1" ht="15" customHeight="1" thickBot="1" x14ac:dyDescent="0.3">
      <c r="B45" s="63" t="s">
        <v>8</v>
      </c>
      <c r="C45" s="65"/>
      <c r="D45" s="65"/>
      <c r="E45" s="65"/>
      <c r="F45" s="66">
        <f>SUM(F36:F44)</f>
        <v>0</v>
      </c>
      <c r="G45" s="67"/>
      <c r="H45" s="16">
        <f>SUM(H36:H44)</f>
        <v>0</v>
      </c>
      <c r="I45" s="16">
        <f>SUM(I36:I44)</f>
        <v>0</v>
      </c>
      <c r="J45" s="16">
        <f>SUM(J36:J44)</f>
        <v>0</v>
      </c>
      <c r="K45" s="89"/>
      <c r="L45" s="90"/>
      <c r="M45" s="90"/>
      <c r="N45" s="90"/>
      <c r="O45" s="90"/>
      <c r="P45" s="91"/>
    </row>
    <row r="46" spans="2:16" ht="14.4" thickBot="1" x14ac:dyDescent="0.3">
      <c r="B46" s="39"/>
      <c r="C46" s="36"/>
      <c r="D46" s="36"/>
      <c r="E46" s="36"/>
      <c r="F46" s="73"/>
      <c r="H46" s="39"/>
      <c r="I46" s="36"/>
      <c r="J46" s="36"/>
      <c r="K46" s="36"/>
      <c r="L46" s="74"/>
      <c r="M46" s="74"/>
      <c r="N46" s="74"/>
      <c r="O46" s="74"/>
      <c r="P46" s="75"/>
    </row>
    <row r="47" spans="2:16" ht="14.4" thickBot="1" x14ac:dyDescent="0.3">
      <c r="B47" s="154" t="s">
        <v>10</v>
      </c>
      <c r="C47" s="155"/>
      <c r="D47" s="155"/>
      <c r="E47" s="155"/>
      <c r="F47" s="156"/>
      <c r="G47" s="37"/>
      <c r="H47" s="93" t="s">
        <v>47</v>
      </c>
      <c r="I47" s="94"/>
      <c r="J47" s="95"/>
      <c r="K47" s="96"/>
      <c r="L47" s="166" t="s">
        <v>45</v>
      </c>
      <c r="M47" s="167"/>
      <c r="N47" s="167"/>
      <c r="O47" s="167"/>
      <c r="P47" s="168"/>
    </row>
    <row r="48" spans="2:16" ht="14.4" thickBot="1" x14ac:dyDescent="0.3">
      <c r="B48" s="39"/>
      <c r="C48" s="40" t="s">
        <v>5</v>
      </c>
      <c r="D48" s="40" t="s">
        <v>13</v>
      </c>
      <c r="E48" s="78"/>
      <c r="F48" s="76"/>
      <c r="G48" s="77"/>
      <c r="H48" s="97" t="s">
        <v>86</v>
      </c>
      <c r="I48" s="97" t="s">
        <v>35</v>
      </c>
      <c r="J48" s="97" t="s">
        <v>87</v>
      </c>
      <c r="K48" s="97" t="s">
        <v>48</v>
      </c>
      <c r="L48" s="170" t="s">
        <v>66</v>
      </c>
      <c r="M48" s="171"/>
      <c r="N48" s="171"/>
      <c r="O48" s="171"/>
      <c r="P48" s="172"/>
    </row>
    <row r="49" spans="2:16" ht="14.4" thickBot="1" x14ac:dyDescent="0.3">
      <c r="B49" s="39" t="s">
        <v>122</v>
      </c>
      <c r="C49" s="1"/>
      <c r="D49" s="147"/>
      <c r="E49" s="148"/>
      <c r="F49" s="98"/>
      <c r="G49" s="82"/>
      <c r="H49" s="22">
        <v>0</v>
      </c>
      <c r="I49" s="49">
        <f t="shared" ref="I49:I50" si="11">H49*0.35</f>
        <v>0</v>
      </c>
      <c r="J49" s="83">
        <f t="shared" ref="J49:J50" si="12">H49-I49</f>
        <v>0</v>
      </c>
      <c r="K49" s="18"/>
      <c r="L49" s="177"/>
      <c r="M49" s="178"/>
      <c r="N49" s="178"/>
      <c r="O49" s="178"/>
      <c r="P49" s="179"/>
    </row>
    <row r="50" spans="2:16" ht="14.4" thickBot="1" x14ac:dyDescent="0.3">
      <c r="B50" s="39"/>
      <c r="C50" s="40" t="s">
        <v>12</v>
      </c>
      <c r="D50" s="40" t="s">
        <v>7</v>
      </c>
      <c r="E50" s="163"/>
      <c r="F50" s="99"/>
      <c r="G50" s="100"/>
      <c r="H50" s="22">
        <v>0</v>
      </c>
      <c r="I50" s="53">
        <f t="shared" si="11"/>
        <v>0</v>
      </c>
      <c r="J50" s="85">
        <f t="shared" si="12"/>
        <v>0</v>
      </c>
      <c r="K50" s="18"/>
      <c r="L50" s="177"/>
      <c r="M50" s="178"/>
      <c r="N50" s="178"/>
      <c r="O50" s="178"/>
      <c r="P50" s="179"/>
    </row>
    <row r="51" spans="2:16" ht="14.4" thickBot="1" x14ac:dyDescent="0.3">
      <c r="B51" s="39" t="s">
        <v>11</v>
      </c>
      <c r="C51" s="2"/>
      <c r="D51" s="3"/>
      <c r="E51" s="164"/>
      <c r="F51" s="81">
        <f>D51*C51</f>
        <v>0</v>
      </c>
      <c r="G51" s="82"/>
      <c r="H51" s="22">
        <v>0</v>
      </c>
      <c r="I51" s="53">
        <f t="shared" ref="I51:I54" si="13">H51*0.35</f>
        <v>0</v>
      </c>
      <c r="J51" s="85">
        <f t="shared" ref="J51:J54" si="14">H51-I51</f>
        <v>0</v>
      </c>
      <c r="K51" s="18"/>
      <c r="L51" s="177"/>
      <c r="M51" s="178"/>
      <c r="N51" s="178"/>
      <c r="O51" s="178"/>
      <c r="P51" s="179"/>
    </row>
    <row r="52" spans="2:16" ht="25.2" thickBot="1" x14ac:dyDescent="0.3">
      <c r="B52" s="39"/>
      <c r="C52" s="40" t="s">
        <v>5</v>
      </c>
      <c r="D52" s="41" t="s">
        <v>68</v>
      </c>
      <c r="E52" s="164"/>
      <c r="F52" s="101"/>
      <c r="G52" s="82"/>
      <c r="H52" s="22">
        <v>0</v>
      </c>
      <c r="I52" s="53">
        <f t="shared" ref="I52:I53" si="15">H52*0.35</f>
        <v>0</v>
      </c>
      <c r="J52" s="85">
        <f t="shared" ref="J52:J53" si="16">H52-I52</f>
        <v>0</v>
      </c>
      <c r="K52" s="18"/>
      <c r="L52" s="196"/>
      <c r="M52" s="197"/>
      <c r="N52" s="197"/>
      <c r="O52" s="197"/>
      <c r="P52" s="198"/>
    </row>
    <row r="53" spans="2:16" ht="14.4" thickBot="1" x14ac:dyDescent="0.3">
      <c r="B53" s="39" t="s">
        <v>77</v>
      </c>
      <c r="C53" s="2"/>
      <c r="D53" s="3"/>
      <c r="E53" s="164"/>
      <c r="F53" s="102">
        <f>C53*D53</f>
        <v>0</v>
      </c>
      <c r="G53" s="82"/>
      <c r="H53" s="22">
        <v>0</v>
      </c>
      <c r="I53" s="53">
        <f t="shared" si="15"/>
        <v>0</v>
      </c>
      <c r="J53" s="85">
        <f t="shared" si="16"/>
        <v>0</v>
      </c>
      <c r="K53" s="18"/>
      <c r="L53" s="196"/>
      <c r="M53" s="197"/>
      <c r="N53" s="197"/>
      <c r="O53" s="197"/>
      <c r="P53" s="198"/>
    </row>
    <row r="54" spans="2:16" ht="28.2" thickBot="1" x14ac:dyDescent="0.3">
      <c r="B54" s="103" t="s">
        <v>67</v>
      </c>
      <c r="C54" s="5"/>
      <c r="D54" s="80"/>
      <c r="E54" s="165"/>
      <c r="F54" s="102">
        <f>C54</f>
        <v>0</v>
      </c>
      <c r="G54" s="82"/>
      <c r="H54" s="24">
        <v>0</v>
      </c>
      <c r="I54" s="61">
        <f t="shared" si="13"/>
        <v>0</v>
      </c>
      <c r="J54" s="87">
        <f t="shared" si="14"/>
        <v>0</v>
      </c>
      <c r="K54" s="18"/>
      <c r="L54" s="177"/>
      <c r="M54" s="178"/>
      <c r="N54" s="178"/>
      <c r="O54" s="178"/>
      <c r="P54" s="179"/>
    </row>
    <row r="55" spans="2:16" s="92" customFormat="1" ht="14.4" thickBot="1" x14ac:dyDescent="0.3">
      <c r="B55" s="63" t="s">
        <v>8</v>
      </c>
      <c r="C55" s="65"/>
      <c r="D55" s="65"/>
      <c r="E55" s="106"/>
      <c r="F55" s="66">
        <f>SUM(F49:F54)</f>
        <v>0</v>
      </c>
      <c r="G55" s="67"/>
      <c r="H55" s="16">
        <f>SUM(H49:H54)</f>
        <v>0</v>
      </c>
      <c r="I55" s="16">
        <f>SUM(I49:I54)</f>
        <v>0</v>
      </c>
      <c r="J55" s="107">
        <f>SUM(J49:J54)</f>
        <v>0</v>
      </c>
      <c r="K55" s="108"/>
      <c r="L55" s="90"/>
      <c r="M55" s="90"/>
      <c r="N55" s="90"/>
      <c r="O55" s="90"/>
      <c r="P55" s="91"/>
    </row>
    <row r="56" spans="2:16" ht="14.4" thickBot="1" x14ac:dyDescent="0.3">
      <c r="B56" s="149" t="s">
        <v>25</v>
      </c>
      <c r="C56" s="150"/>
      <c r="D56" s="150"/>
      <c r="E56" s="150"/>
      <c r="F56" s="109">
        <f>F55+F45+F29</f>
        <v>0</v>
      </c>
      <c r="G56" s="110"/>
      <c r="H56" s="23" t="s">
        <v>65</v>
      </c>
      <c r="I56" s="36"/>
      <c r="J56" s="36"/>
      <c r="K56" s="73"/>
      <c r="L56" s="74"/>
      <c r="M56" s="74"/>
      <c r="N56" s="74"/>
      <c r="O56" s="74"/>
      <c r="P56" s="75"/>
    </row>
    <row r="57" spans="2:16" ht="14.4" thickBot="1" x14ac:dyDescent="0.3">
      <c r="B57" s="158" t="s">
        <v>26</v>
      </c>
      <c r="C57" s="159"/>
      <c r="D57" s="159"/>
      <c r="E57" s="159"/>
      <c r="F57" s="111">
        <f>MIN(23077,F55+F45+F29)</f>
        <v>0</v>
      </c>
      <c r="G57" s="112"/>
      <c r="H57" s="16">
        <f>H29+H55+H45</f>
        <v>0</v>
      </c>
      <c r="I57" s="113"/>
      <c r="J57" s="113"/>
      <c r="K57" s="114"/>
      <c r="L57" s="115"/>
      <c r="M57" s="115"/>
      <c r="N57" s="115"/>
      <c r="O57" s="115"/>
      <c r="P57" s="116"/>
    </row>
    <row r="58" spans="2:16" ht="33" customHeight="1" thickBot="1" x14ac:dyDescent="0.3">
      <c r="B58" s="140" t="s">
        <v>81</v>
      </c>
      <c r="C58" s="141"/>
      <c r="D58" s="141"/>
      <c r="E58" s="141"/>
      <c r="F58" s="117">
        <f>F57*0.65</f>
        <v>0</v>
      </c>
      <c r="G58" s="112"/>
      <c r="H58" s="118">
        <f>J55+J45+J29</f>
        <v>0</v>
      </c>
      <c r="I58" s="199" t="s">
        <v>60</v>
      </c>
      <c r="J58" s="200"/>
      <c r="K58" s="201"/>
      <c r="L58" s="119"/>
      <c r="M58" s="119"/>
      <c r="P58" s="10"/>
    </row>
    <row r="59" spans="2:16" ht="29.25" customHeight="1" thickBot="1" x14ac:dyDescent="0.3">
      <c r="B59" s="142" t="s">
        <v>24</v>
      </c>
      <c r="C59" s="143"/>
      <c r="D59" s="143"/>
      <c r="E59" s="143"/>
      <c r="F59" s="117">
        <f>F57-F58</f>
        <v>0</v>
      </c>
      <c r="G59" s="112"/>
      <c r="H59" s="120">
        <f>I55+I45+I29</f>
        <v>0</v>
      </c>
      <c r="I59" s="199" t="s">
        <v>61</v>
      </c>
      <c r="J59" s="200"/>
      <c r="K59" s="201"/>
      <c r="L59" s="121"/>
      <c r="M59" s="121"/>
      <c r="P59" s="10"/>
    </row>
    <row r="60" spans="2:16" x14ac:dyDescent="0.25">
      <c r="B60" s="36"/>
      <c r="C60" s="36"/>
      <c r="D60" s="36"/>
      <c r="E60" s="36"/>
      <c r="F60" s="36"/>
    </row>
  </sheetData>
  <sheetProtection algorithmName="SHA-512" hashValue="OEEl/WYpIBD7S1znM2cphtgChjPYrhhG/+WL+tLxQJeHdAtyOYKAKaOP0U5B5rF9yhUAhRd/bRZK+dxoJfcf+g==" saltValue="9H119NEK7s9wf2aIlz4s+A==" spinCount="100000" sheet="1" objects="1" scenarios="1" selectLockedCells="1"/>
  <mergeCells count="65">
    <mergeCell ref="C6:I6"/>
    <mergeCell ref="C7:I7"/>
    <mergeCell ref="L26:P26"/>
    <mergeCell ref="L27:P27"/>
    <mergeCell ref="L44:P44"/>
    <mergeCell ref="L52:P52"/>
    <mergeCell ref="I58:K58"/>
    <mergeCell ref="L53:P53"/>
    <mergeCell ref="L50:P50"/>
    <mergeCell ref="L41:P41"/>
    <mergeCell ref="L39:P39"/>
    <mergeCell ref="L40:P40"/>
    <mergeCell ref="L42:P42"/>
    <mergeCell ref="L43:P43"/>
    <mergeCell ref="L31:P31"/>
    <mergeCell ref="L49:P49"/>
    <mergeCell ref="L51:P51"/>
    <mergeCell ref="L54:P54"/>
    <mergeCell ref="I59:K59"/>
    <mergeCell ref="H31:K31"/>
    <mergeCell ref="H18:H20"/>
    <mergeCell ref="I18:I20"/>
    <mergeCell ref="J18:J20"/>
    <mergeCell ref="K18:K20"/>
    <mergeCell ref="H32:H35"/>
    <mergeCell ref="I32:I35"/>
    <mergeCell ref="J32:J35"/>
    <mergeCell ref="K32:K35"/>
    <mergeCell ref="L7:M7"/>
    <mergeCell ref="L21:P21"/>
    <mergeCell ref="L24:P24"/>
    <mergeCell ref="L25:P25"/>
    <mergeCell ref="L18:P20"/>
    <mergeCell ref="L23:P23"/>
    <mergeCell ref="L47:P47"/>
    <mergeCell ref="K16:P16"/>
    <mergeCell ref="L48:P48"/>
    <mergeCell ref="O7:P7"/>
    <mergeCell ref="H17:P17"/>
    <mergeCell ref="B10:P15"/>
    <mergeCell ref="C16:D16"/>
    <mergeCell ref="B47:F47"/>
    <mergeCell ref="L22:P22"/>
    <mergeCell ref="L28:P28"/>
    <mergeCell ref="L32:P35"/>
    <mergeCell ref="L36:P36"/>
    <mergeCell ref="L37:P37"/>
    <mergeCell ref="L38:P38"/>
    <mergeCell ref="B17:F17"/>
    <mergeCell ref="D8:F8"/>
    <mergeCell ref="H8:J8"/>
    <mergeCell ref="B58:E58"/>
    <mergeCell ref="B59:E59"/>
    <mergeCell ref="C18:D18"/>
    <mergeCell ref="E18:F18"/>
    <mergeCell ref="C19:D19"/>
    <mergeCell ref="E19:F19"/>
    <mergeCell ref="D49:E49"/>
    <mergeCell ref="B56:E56"/>
    <mergeCell ref="C34:E34"/>
    <mergeCell ref="B31:F31"/>
    <mergeCell ref="C32:F32"/>
    <mergeCell ref="B57:E57"/>
    <mergeCell ref="C33:F33"/>
    <mergeCell ref="E50:E54"/>
  </mergeCells>
  <printOptions horizontalCentered="1"/>
  <pageMargins left="0.25" right="0.25" top="0.75" bottom="0.75" header="0.3" footer="0.3"/>
  <pageSetup scale="54" orientation="landscape" r:id="rId1"/>
  <headerFooter alignWithMargins="0">
    <oddHeader xml:space="preserve">&amp;C
</oddHeader>
  </headerFooter>
  <rowBreaks count="1" manualBreakCount="1">
    <brk id="30" min="1" max="1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Title="Choose " error="Choose either yea or no from the drop down list. " promptTitle="Choose " prompt="Choose from the drop down list. ">
          <x14:formula1>
            <xm:f>Sheet1!$E$1:$E$2</xm:f>
          </x14:formula1>
          <xm:sqref>C16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Q57"/>
  <sheetViews>
    <sheetView showWhiteSpace="0" topLeftCell="A7" zoomScale="73" zoomScaleNormal="73" workbookViewId="0">
      <selection activeCell="I29" sqref="I29"/>
    </sheetView>
  </sheetViews>
  <sheetFormatPr defaultColWidth="21.88671875" defaultRowHeight="13.8" x14ac:dyDescent="0.25"/>
  <cols>
    <col min="1" max="1" width="0.88671875" style="10" customWidth="1"/>
    <col min="2" max="2" width="38" style="10" customWidth="1"/>
    <col min="3" max="6" width="21.88671875" style="10"/>
    <col min="7" max="7" width="0.88671875" style="10" customWidth="1"/>
    <col min="8" max="8" width="60.77734375" style="10" customWidth="1"/>
    <col min="9" max="16384" width="21.88671875" style="10"/>
  </cols>
  <sheetData>
    <row r="1" spans="2:17" ht="18.75" customHeight="1" x14ac:dyDescent="0.25"/>
    <row r="3" spans="2:17" ht="12.75" customHeight="1" x14ac:dyDescent="0.25"/>
    <row r="4" spans="2:17" ht="12.75" customHeight="1" x14ac:dyDescent="0.25"/>
    <row r="5" spans="2:17" ht="45.75" customHeight="1" thickBot="1" x14ac:dyDescent="0.3"/>
    <row r="6" spans="2:17" ht="14.25" customHeight="1" x14ac:dyDescent="0.25">
      <c r="B6" s="205" t="s">
        <v>105</v>
      </c>
      <c r="C6" s="206"/>
      <c r="D6" s="206"/>
      <c r="E6" s="206"/>
      <c r="F6" s="207"/>
      <c r="G6" s="122"/>
      <c r="H6" s="10" t="s">
        <v>28</v>
      </c>
      <c r="I6" s="122"/>
      <c r="J6" s="122"/>
      <c r="K6" s="122"/>
      <c r="L6" s="122"/>
      <c r="M6" s="122"/>
      <c r="N6" s="122"/>
      <c r="O6" s="122"/>
      <c r="P6" s="122"/>
      <c r="Q6" s="25"/>
    </row>
    <row r="7" spans="2:17" ht="26.4" x14ac:dyDescent="0.25">
      <c r="B7" s="208"/>
      <c r="C7" s="209"/>
      <c r="D7" s="209"/>
      <c r="E7" s="209"/>
      <c r="F7" s="210"/>
      <c r="G7" s="122"/>
      <c r="H7" s="123" t="s">
        <v>58</v>
      </c>
      <c r="I7" s="122"/>
      <c r="J7" s="122"/>
      <c r="K7" s="122"/>
      <c r="L7" s="122"/>
      <c r="M7" s="122"/>
      <c r="N7" s="122"/>
      <c r="O7" s="122"/>
      <c r="P7" s="122"/>
      <c r="Q7" s="25"/>
    </row>
    <row r="8" spans="2:17" ht="27.6" x14ac:dyDescent="0.25">
      <c r="B8" s="208"/>
      <c r="C8" s="209"/>
      <c r="D8" s="209"/>
      <c r="E8" s="209"/>
      <c r="F8" s="210"/>
      <c r="G8" s="122"/>
      <c r="H8" s="13" t="s">
        <v>31</v>
      </c>
      <c r="I8" s="122"/>
      <c r="J8" s="122"/>
      <c r="K8" s="122"/>
      <c r="L8" s="122"/>
      <c r="M8" s="122"/>
      <c r="N8" s="122"/>
      <c r="O8" s="122"/>
      <c r="P8" s="122"/>
      <c r="Q8" s="25"/>
    </row>
    <row r="9" spans="2:17" x14ac:dyDescent="0.25">
      <c r="B9" s="208"/>
      <c r="C9" s="209"/>
      <c r="D9" s="209"/>
      <c r="E9" s="209"/>
      <c r="F9" s="210"/>
      <c r="G9" s="122"/>
      <c r="H9" s="10" t="s">
        <v>29</v>
      </c>
      <c r="I9" s="122"/>
      <c r="J9" s="122"/>
      <c r="K9" s="122"/>
      <c r="L9" s="122"/>
      <c r="M9" s="122"/>
      <c r="N9" s="122"/>
      <c r="O9" s="122"/>
      <c r="P9" s="122"/>
      <c r="Q9" s="25"/>
    </row>
    <row r="10" spans="2:17" x14ac:dyDescent="0.25">
      <c r="B10" s="208"/>
      <c r="C10" s="209"/>
      <c r="D10" s="209"/>
      <c r="E10" s="209"/>
      <c r="F10" s="210"/>
      <c r="G10" s="122"/>
      <c r="H10" s="10" t="s">
        <v>30</v>
      </c>
      <c r="I10" s="122"/>
      <c r="J10" s="122"/>
      <c r="K10" s="122"/>
      <c r="L10" s="122"/>
      <c r="M10" s="122"/>
      <c r="N10" s="122"/>
      <c r="O10" s="122"/>
      <c r="P10" s="122"/>
      <c r="Q10" s="25"/>
    </row>
    <row r="11" spans="2:17" ht="42" customHeight="1" thickBot="1" x14ac:dyDescent="0.3">
      <c r="B11" s="211"/>
      <c r="C11" s="212"/>
      <c r="D11" s="212"/>
      <c r="E11" s="212"/>
      <c r="F11" s="213"/>
      <c r="G11" s="122"/>
      <c r="H11" s="122"/>
      <c r="I11" s="122"/>
      <c r="J11" s="122"/>
      <c r="K11" s="122"/>
      <c r="L11" s="122"/>
      <c r="M11" s="122"/>
      <c r="N11" s="122"/>
      <c r="O11" s="122"/>
      <c r="P11" s="122"/>
      <c r="Q11" s="25"/>
    </row>
    <row r="13" spans="2:17" ht="20.25" customHeight="1" thickBot="1" x14ac:dyDescent="0.3">
      <c r="B13" s="220" t="s">
        <v>27</v>
      </c>
      <c r="C13" s="220"/>
      <c r="D13" s="220"/>
      <c r="E13" s="220"/>
      <c r="F13" s="220"/>
    </row>
    <row r="14" spans="2:17" ht="14.4" thickBot="1" x14ac:dyDescent="0.3">
      <c r="B14" s="154" t="s">
        <v>33</v>
      </c>
      <c r="C14" s="155"/>
      <c r="D14" s="155"/>
      <c r="E14" s="155"/>
      <c r="F14" s="156"/>
    </row>
    <row r="15" spans="2:17" ht="14.4" thickBot="1" x14ac:dyDescent="0.3">
      <c r="B15" s="38" t="s">
        <v>9</v>
      </c>
      <c r="C15" s="217" t="s">
        <v>88</v>
      </c>
      <c r="D15" s="218"/>
      <c r="E15" s="219" t="s">
        <v>89</v>
      </c>
      <c r="F15" s="218"/>
      <c r="H15" s="124" t="s">
        <v>14</v>
      </c>
    </row>
    <row r="16" spans="2:17" ht="14.4" thickBot="1" x14ac:dyDescent="0.3">
      <c r="B16" s="39" t="s">
        <v>3</v>
      </c>
      <c r="C16" s="214" t="s">
        <v>90</v>
      </c>
      <c r="D16" s="216"/>
      <c r="E16" s="214" t="s">
        <v>91</v>
      </c>
      <c r="F16" s="216"/>
      <c r="H16" s="124" t="s">
        <v>92</v>
      </c>
    </row>
    <row r="17" spans="2:8" ht="14.4" thickBot="1" x14ac:dyDescent="0.3">
      <c r="B17" s="39"/>
      <c r="C17" s="40" t="s">
        <v>5</v>
      </c>
      <c r="D17" s="41" t="s">
        <v>68</v>
      </c>
      <c r="E17" s="42"/>
      <c r="F17" s="43"/>
      <c r="H17" s="125"/>
    </row>
    <row r="18" spans="2:8" ht="14.4" thickBot="1" x14ac:dyDescent="0.3">
      <c r="B18" s="39" t="s">
        <v>23</v>
      </c>
      <c r="C18" s="44">
        <v>1495</v>
      </c>
      <c r="D18" s="45">
        <v>2</v>
      </c>
      <c r="E18" s="42"/>
      <c r="F18" s="46">
        <f>C18*D18</f>
        <v>2990</v>
      </c>
      <c r="H18" s="124" t="s">
        <v>15</v>
      </c>
    </row>
    <row r="19" spans="2:8" ht="29.4" thickBot="1" x14ac:dyDescent="0.35">
      <c r="B19" s="39" t="s">
        <v>73</v>
      </c>
      <c r="C19" s="44">
        <v>100</v>
      </c>
      <c r="D19" s="42"/>
      <c r="E19" s="42"/>
      <c r="F19" s="52">
        <f>C19</f>
        <v>100</v>
      </c>
      <c r="H19" s="126" t="s">
        <v>22</v>
      </c>
    </row>
    <row r="20" spans="2:8" s="127" customFormat="1" ht="14.4" thickBot="1" x14ac:dyDescent="0.3">
      <c r="B20" s="39"/>
      <c r="C20" s="40" t="s">
        <v>5</v>
      </c>
      <c r="D20" s="41" t="s">
        <v>69</v>
      </c>
      <c r="E20" s="40" t="s">
        <v>6</v>
      </c>
      <c r="F20" s="56"/>
      <c r="H20" s="128"/>
    </row>
    <row r="21" spans="2:8" ht="40.200000000000003" thickBot="1" x14ac:dyDescent="0.3">
      <c r="B21" s="39" t="s">
        <v>4</v>
      </c>
      <c r="C21" s="44">
        <v>258</v>
      </c>
      <c r="D21" s="45">
        <v>2</v>
      </c>
      <c r="E21" s="45">
        <v>5</v>
      </c>
      <c r="F21" s="57">
        <f>C21*D21*E21</f>
        <v>2580</v>
      </c>
      <c r="H21" s="129" t="s">
        <v>107</v>
      </c>
    </row>
    <row r="22" spans="2:8" ht="14.4" thickBot="1" x14ac:dyDescent="0.3">
      <c r="B22" s="39" t="s">
        <v>74</v>
      </c>
      <c r="C22" s="44">
        <v>800</v>
      </c>
      <c r="D22" s="42"/>
      <c r="E22" s="42"/>
      <c r="F22" s="52">
        <f>C22</f>
        <v>800</v>
      </c>
      <c r="H22" s="124" t="s">
        <v>21</v>
      </c>
    </row>
    <row r="23" spans="2:8" ht="14.4" thickBot="1" x14ac:dyDescent="0.3">
      <c r="B23" s="39" t="s">
        <v>75</v>
      </c>
      <c r="C23" s="44">
        <v>200</v>
      </c>
      <c r="D23" s="42"/>
      <c r="E23" s="42"/>
      <c r="F23" s="52">
        <f>C23</f>
        <v>200</v>
      </c>
      <c r="H23" s="124" t="s">
        <v>94</v>
      </c>
    </row>
    <row r="24" spans="2:8" ht="14.4" thickBot="1" x14ac:dyDescent="0.3">
      <c r="B24" s="39"/>
      <c r="C24" s="40" t="s">
        <v>7</v>
      </c>
      <c r="D24" s="41" t="s">
        <v>68</v>
      </c>
      <c r="E24" s="40" t="s">
        <v>76</v>
      </c>
      <c r="F24" s="130"/>
      <c r="H24" s="125"/>
    </row>
    <row r="25" spans="2:8" ht="53.4" thickBot="1" x14ac:dyDescent="0.3">
      <c r="B25" s="39" t="s">
        <v>93</v>
      </c>
      <c r="C25" s="44">
        <v>119</v>
      </c>
      <c r="D25" s="45">
        <v>2</v>
      </c>
      <c r="E25" s="45">
        <v>6</v>
      </c>
      <c r="F25" s="60">
        <f>C25*D25*E25</f>
        <v>1428</v>
      </c>
      <c r="H25" s="131" t="s">
        <v>128</v>
      </c>
    </row>
    <row r="26" spans="2:8" ht="14.4" thickBot="1" x14ac:dyDescent="0.3">
      <c r="B26" s="63" t="s">
        <v>8</v>
      </c>
      <c r="C26" s="64"/>
      <c r="D26" s="65"/>
      <c r="E26" s="65"/>
      <c r="F26" s="66">
        <f>SUM(F18:F25)</f>
        <v>8098</v>
      </c>
      <c r="H26" s="25"/>
    </row>
    <row r="27" spans="2:8" ht="14.4" thickBot="1" x14ac:dyDescent="0.3">
      <c r="B27" s="39"/>
      <c r="C27" s="36"/>
      <c r="D27" s="36"/>
      <c r="E27" s="36"/>
      <c r="F27" s="73"/>
      <c r="H27" s="35"/>
    </row>
    <row r="28" spans="2:8" ht="14.4" thickBot="1" x14ac:dyDescent="0.3">
      <c r="B28" s="154" t="s">
        <v>0</v>
      </c>
      <c r="C28" s="155"/>
      <c r="D28" s="155"/>
      <c r="E28" s="155"/>
      <c r="F28" s="156"/>
    </row>
    <row r="29" spans="2:8" ht="14.4" thickBot="1" x14ac:dyDescent="0.3">
      <c r="B29" s="38" t="s">
        <v>63</v>
      </c>
      <c r="C29" s="214" t="s">
        <v>102</v>
      </c>
      <c r="D29" s="215"/>
      <c r="E29" s="215"/>
      <c r="F29" s="216"/>
      <c r="H29" s="124" t="s">
        <v>100</v>
      </c>
    </row>
    <row r="30" spans="2:8" ht="14.4" thickBot="1" x14ac:dyDescent="0.3">
      <c r="B30" s="39" t="s">
        <v>99</v>
      </c>
      <c r="C30" s="214" t="s">
        <v>103</v>
      </c>
      <c r="D30" s="215"/>
      <c r="E30" s="215"/>
      <c r="F30" s="216"/>
      <c r="H30" s="124" t="s">
        <v>101</v>
      </c>
    </row>
    <row r="31" spans="2:8" ht="14.4" thickBot="1" x14ac:dyDescent="0.3">
      <c r="B31" s="39" t="s">
        <v>64</v>
      </c>
      <c r="C31" s="214" t="s">
        <v>104</v>
      </c>
      <c r="D31" s="215"/>
      <c r="E31" s="216"/>
      <c r="F31" s="76"/>
      <c r="H31" s="124" t="s">
        <v>20</v>
      </c>
    </row>
    <row r="32" spans="2:8" ht="14.4" thickBot="1" x14ac:dyDescent="0.3">
      <c r="B32" s="39"/>
      <c r="C32" s="40" t="s">
        <v>5</v>
      </c>
      <c r="D32" s="78"/>
      <c r="E32" s="78"/>
      <c r="F32" s="76"/>
      <c r="H32" s="125"/>
    </row>
    <row r="33" spans="2:8" ht="14.4" thickBot="1" x14ac:dyDescent="0.3">
      <c r="B33" s="39" t="s">
        <v>96</v>
      </c>
      <c r="C33" s="79">
        <v>3000</v>
      </c>
      <c r="D33" s="80"/>
      <c r="E33" s="80"/>
      <c r="F33" s="81">
        <f>C33</f>
        <v>3000</v>
      </c>
      <c r="H33" s="124" t="s">
        <v>21</v>
      </c>
    </row>
    <row r="34" spans="2:8" ht="14.4" thickBot="1" x14ac:dyDescent="0.3">
      <c r="B34" s="39" t="s">
        <v>97</v>
      </c>
      <c r="C34" s="79">
        <v>500</v>
      </c>
      <c r="D34" s="80"/>
      <c r="E34" s="80"/>
      <c r="F34" s="81">
        <f t="shared" ref="F34:F41" si="0">C34</f>
        <v>500</v>
      </c>
      <c r="H34" s="124" t="s">
        <v>21</v>
      </c>
    </row>
    <row r="35" spans="2:8" ht="14.4" thickBot="1" x14ac:dyDescent="0.3">
      <c r="B35" s="39" t="s">
        <v>126</v>
      </c>
      <c r="C35" s="79">
        <v>250</v>
      </c>
      <c r="D35" s="80"/>
      <c r="E35" s="80"/>
      <c r="F35" s="81">
        <f t="shared" si="0"/>
        <v>250</v>
      </c>
      <c r="H35" s="124" t="s">
        <v>21</v>
      </c>
    </row>
    <row r="36" spans="2:8" ht="14.4" thickBot="1" x14ac:dyDescent="0.3">
      <c r="B36" s="39" t="s">
        <v>78</v>
      </c>
      <c r="C36" s="86">
        <v>750</v>
      </c>
      <c r="D36" s="80"/>
      <c r="E36" s="80"/>
      <c r="F36" s="81">
        <f t="shared" si="0"/>
        <v>750</v>
      </c>
      <c r="H36" s="124" t="s">
        <v>21</v>
      </c>
    </row>
    <row r="37" spans="2:8" ht="14.4" thickBot="1" x14ac:dyDescent="0.3">
      <c r="B37" s="39" t="s">
        <v>79</v>
      </c>
      <c r="C37" s="79">
        <v>200</v>
      </c>
      <c r="D37" s="80"/>
      <c r="E37" s="80"/>
      <c r="F37" s="81">
        <f t="shared" si="0"/>
        <v>200</v>
      </c>
      <c r="H37" s="124" t="s">
        <v>21</v>
      </c>
    </row>
    <row r="38" spans="2:8" ht="14.4" thickBot="1" x14ac:dyDescent="0.3">
      <c r="B38" s="39" t="s">
        <v>124</v>
      </c>
      <c r="C38" s="79">
        <v>500</v>
      </c>
      <c r="D38" s="80"/>
      <c r="E38" s="80"/>
      <c r="F38" s="81">
        <f>C38</f>
        <v>500</v>
      </c>
      <c r="H38" s="124" t="s">
        <v>21</v>
      </c>
    </row>
    <row r="39" spans="2:8" ht="14.4" thickBot="1" x14ac:dyDescent="0.3">
      <c r="B39" s="39" t="s">
        <v>1</v>
      </c>
      <c r="C39" s="79">
        <v>100</v>
      </c>
      <c r="D39" s="80"/>
      <c r="E39" s="80"/>
      <c r="F39" s="81">
        <f t="shared" si="0"/>
        <v>100</v>
      </c>
      <c r="H39" s="124" t="s">
        <v>21</v>
      </c>
    </row>
    <row r="40" spans="2:8" ht="14.4" thickBot="1" x14ac:dyDescent="0.3">
      <c r="B40" s="39" t="s">
        <v>106</v>
      </c>
      <c r="C40" s="79">
        <v>800</v>
      </c>
      <c r="D40" s="80"/>
      <c r="E40" s="80"/>
      <c r="F40" s="81">
        <f t="shared" si="0"/>
        <v>800</v>
      </c>
      <c r="H40" s="124" t="s">
        <v>21</v>
      </c>
    </row>
    <row r="41" spans="2:8" ht="14.4" thickBot="1" x14ac:dyDescent="0.3">
      <c r="B41" s="39" t="s">
        <v>123</v>
      </c>
      <c r="C41" s="79">
        <v>250</v>
      </c>
      <c r="D41" s="80"/>
      <c r="E41" s="80"/>
      <c r="F41" s="81">
        <f t="shared" si="0"/>
        <v>250</v>
      </c>
      <c r="H41" s="124" t="s">
        <v>95</v>
      </c>
    </row>
    <row r="42" spans="2:8" ht="14.4" thickBot="1" x14ac:dyDescent="0.3">
      <c r="B42" s="63" t="s">
        <v>8</v>
      </c>
      <c r="C42" s="65"/>
      <c r="D42" s="65"/>
      <c r="E42" s="65"/>
      <c r="F42" s="66">
        <f>SUM(F33:F41)</f>
        <v>6350</v>
      </c>
    </row>
    <row r="43" spans="2:8" ht="14.4" thickBot="1" x14ac:dyDescent="0.3">
      <c r="B43" s="39"/>
      <c r="C43" s="36"/>
      <c r="D43" s="36"/>
      <c r="E43" s="36"/>
      <c r="F43" s="73"/>
    </row>
    <row r="44" spans="2:8" ht="14.4" thickBot="1" x14ac:dyDescent="0.3">
      <c r="B44" s="154" t="s">
        <v>10</v>
      </c>
      <c r="C44" s="155"/>
      <c r="D44" s="155"/>
      <c r="E44" s="155"/>
      <c r="F44" s="156"/>
    </row>
    <row r="45" spans="2:8" ht="14.4" thickBot="1" x14ac:dyDescent="0.3">
      <c r="B45" s="39"/>
      <c r="C45" s="40" t="s">
        <v>5</v>
      </c>
      <c r="D45" s="40" t="s">
        <v>13</v>
      </c>
      <c r="E45" s="78"/>
      <c r="F45" s="76"/>
      <c r="H45" s="125"/>
    </row>
    <row r="46" spans="2:8" ht="28.2" thickBot="1" x14ac:dyDescent="0.3">
      <c r="B46" s="39" t="s">
        <v>122</v>
      </c>
      <c r="C46" s="79"/>
      <c r="D46" s="214"/>
      <c r="E46" s="216"/>
      <c r="F46" s="98">
        <f>C46</f>
        <v>0</v>
      </c>
      <c r="H46" s="13" t="s">
        <v>16</v>
      </c>
    </row>
    <row r="47" spans="2:8" ht="14.4" thickBot="1" x14ac:dyDescent="0.3">
      <c r="B47" s="39"/>
      <c r="C47" s="40" t="s">
        <v>12</v>
      </c>
      <c r="D47" s="40" t="s">
        <v>7</v>
      </c>
      <c r="E47" s="42"/>
      <c r="F47" s="99"/>
      <c r="H47" s="125"/>
    </row>
    <row r="48" spans="2:8" ht="28.2" thickBot="1" x14ac:dyDescent="0.3">
      <c r="B48" s="39" t="s">
        <v>11</v>
      </c>
      <c r="C48" s="45">
        <v>15</v>
      </c>
      <c r="D48" s="44">
        <v>35</v>
      </c>
      <c r="E48" s="42"/>
      <c r="F48" s="81">
        <f>D48*C48</f>
        <v>525</v>
      </c>
      <c r="H48" s="13" t="s">
        <v>17</v>
      </c>
    </row>
    <row r="49" spans="2:8" ht="14.4" thickBot="1" x14ac:dyDescent="0.3">
      <c r="B49" s="39"/>
      <c r="C49" s="40" t="s">
        <v>5</v>
      </c>
      <c r="D49" s="41" t="s">
        <v>68</v>
      </c>
      <c r="E49" s="42"/>
      <c r="F49" s="101"/>
      <c r="H49" s="125"/>
    </row>
    <row r="50" spans="2:8" ht="14.4" thickBot="1" x14ac:dyDescent="0.3">
      <c r="B50" s="39" t="s">
        <v>77</v>
      </c>
      <c r="C50" s="45"/>
      <c r="D50" s="44"/>
      <c r="E50" s="42"/>
      <c r="F50" s="102">
        <f>C50*D50</f>
        <v>0</v>
      </c>
      <c r="H50" s="124" t="s">
        <v>19</v>
      </c>
    </row>
    <row r="51" spans="2:8" ht="28.2" thickBot="1" x14ac:dyDescent="0.3">
      <c r="B51" s="103" t="s">
        <v>67</v>
      </c>
      <c r="C51" s="104">
        <v>700</v>
      </c>
      <c r="D51" s="80"/>
      <c r="E51" s="80"/>
      <c r="F51" s="102">
        <f>C51</f>
        <v>700</v>
      </c>
      <c r="H51" s="124" t="s">
        <v>18</v>
      </c>
    </row>
    <row r="52" spans="2:8" ht="14.4" thickBot="1" x14ac:dyDescent="0.3">
      <c r="B52" s="63" t="s">
        <v>8</v>
      </c>
      <c r="C52" s="65"/>
      <c r="D52" s="65"/>
      <c r="E52" s="106"/>
      <c r="F52" s="66">
        <f>SUM(F46:F51)</f>
        <v>1225</v>
      </c>
    </row>
    <row r="53" spans="2:8" x14ac:dyDescent="0.25">
      <c r="B53" s="149" t="s">
        <v>25</v>
      </c>
      <c r="C53" s="150"/>
      <c r="D53" s="150"/>
      <c r="E53" s="150"/>
      <c r="F53" s="109">
        <f>F52+F42+F26</f>
        <v>15673</v>
      </c>
    </row>
    <row r="54" spans="2:8" ht="28.2" thickBot="1" x14ac:dyDescent="0.3">
      <c r="B54" s="158" t="s">
        <v>26</v>
      </c>
      <c r="C54" s="159"/>
      <c r="D54" s="159"/>
      <c r="E54" s="159"/>
      <c r="F54" s="111">
        <f>MIN(23077,F52+F42+F26)</f>
        <v>15673</v>
      </c>
      <c r="H54" s="132" t="s">
        <v>108</v>
      </c>
    </row>
    <row r="55" spans="2:8" ht="28.2" thickBot="1" x14ac:dyDescent="0.3">
      <c r="B55" s="140" t="s">
        <v>81</v>
      </c>
      <c r="C55" s="141"/>
      <c r="D55" s="141"/>
      <c r="E55" s="141"/>
      <c r="F55" s="117">
        <f>F54*0.65</f>
        <v>10187.450000000001</v>
      </c>
      <c r="H55" s="132" t="s">
        <v>109</v>
      </c>
    </row>
    <row r="56" spans="2:8" ht="28.2" thickBot="1" x14ac:dyDescent="0.3">
      <c r="B56" s="142" t="s">
        <v>24</v>
      </c>
      <c r="C56" s="143"/>
      <c r="D56" s="143"/>
      <c r="E56" s="143"/>
      <c r="F56" s="117">
        <f>F54-F55</f>
        <v>5485.5499999999993</v>
      </c>
      <c r="H56" s="132" t="s">
        <v>110</v>
      </c>
    </row>
    <row r="57" spans="2:8" x14ac:dyDescent="0.25">
      <c r="B57" s="133"/>
      <c r="C57" s="133"/>
      <c r="D57" s="133"/>
      <c r="E57" s="133"/>
      <c r="F57" s="133"/>
    </row>
  </sheetData>
  <sheetProtection algorithmName="SHA-512" hashValue="e8yZbBN6FHDOqJZ4reZ3Dv+WA9NTTGz2otSVvFdLZe15yy80x/7iYxRsQ4EH4AKI8+3kGXxm8//gbmMzokLbVQ==" saltValue="/QFVCgRZuGOPBn8byHAAdg==" spinCount="100000" sheet="1" objects="1" scenarios="1" selectLockedCells="1" selectUnlockedCells="1"/>
  <mergeCells count="17">
    <mergeCell ref="B56:E56"/>
    <mergeCell ref="C30:F30"/>
    <mergeCell ref="D46:E46"/>
    <mergeCell ref="B53:E53"/>
    <mergeCell ref="B54:E54"/>
    <mergeCell ref="B55:E55"/>
    <mergeCell ref="B6:F11"/>
    <mergeCell ref="B28:F28"/>
    <mergeCell ref="C29:F29"/>
    <mergeCell ref="C31:E31"/>
    <mergeCell ref="B44:F44"/>
    <mergeCell ref="C15:D15"/>
    <mergeCell ref="E15:F15"/>
    <mergeCell ref="C16:D16"/>
    <mergeCell ref="E16:F16"/>
    <mergeCell ref="B13:F13"/>
    <mergeCell ref="B14:F14"/>
  </mergeCells>
  <hyperlinks>
    <hyperlink ref="H7" r:id="rId1" display="Detail the air carriers you will be flying on. REMEMBER FLY AMERICA ACT APPLIES.  http://www.gsa.gov/portal/content/103191"/>
    <hyperlink ref="H21" r:id="rId2"/>
    <hyperlink ref="H25" r:id="rId3" display="Enter the M &amp; IE Rate for the destination city.  For multiple cities, itemize in the narrative.  The maximum per diem (M &amp; IE) rate can be found HERE for foreign rates.  Go to GSA.gov for domestic rates."/>
  </hyperlinks>
  <printOptions horizontalCentered="1"/>
  <pageMargins left="0.25" right="0.25" top="0.75" bottom="0.75" header="0.3" footer="0.3"/>
  <pageSetup scale="42" fitToHeight="0" orientation="portrait" r:id="rId4"/>
  <headerFooter alignWithMargins="0">
    <oddHeader xml:space="preserve">&amp;C
</oddHeader>
  </headerFooter>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3:S54"/>
  <sheetViews>
    <sheetView topLeftCell="A10" workbookViewId="0">
      <selection activeCell="F18" sqref="F18:J18"/>
    </sheetView>
  </sheetViews>
  <sheetFormatPr defaultColWidth="9.109375" defaultRowHeight="13.8" x14ac:dyDescent="0.25"/>
  <cols>
    <col min="1" max="1" width="5.33203125" style="14" customWidth="1"/>
    <col min="2" max="2" width="16.109375" style="10" customWidth="1"/>
    <col min="3" max="3" width="15.109375" style="10" customWidth="1"/>
    <col min="4" max="4" width="16.44140625" style="10" customWidth="1"/>
    <col min="5" max="5" width="12.109375" style="15" bestFit="1" customWidth="1"/>
    <col min="6" max="7" width="9.109375" style="13"/>
    <col min="8" max="8" width="16.88671875" style="13" customWidth="1"/>
    <col min="9" max="9" width="9.88671875" style="13" bestFit="1" customWidth="1"/>
    <col min="10" max="10" width="17.88671875" style="13" customWidth="1"/>
    <col min="11" max="11" width="9.109375" style="14"/>
    <col min="12" max="12" width="60.6640625" style="14" customWidth="1"/>
    <col min="13" max="16384" width="9.109375" style="14"/>
  </cols>
  <sheetData>
    <row r="3" spans="2:19" x14ac:dyDescent="0.25">
      <c r="C3" s="11"/>
      <c r="D3" s="11"/>
      <c r="E3" s="12"/>
      <c r="F3" s="11"/>
    </row>
    <row r="4" spans="2:19" x14ac:dyDescent="0.25">
      <c r="C4" s="11"/>
      <c r="D4" s="11"/>
      <c r="E4" s="12"/>
      <c r="F4" s="11"/>
    </row>
    <row r="8" spans="2:19" ht="14.4" thickBot="1" x14ac:dyDescent="0.3">
      <c r="L8" s="19"/>
    </row>
    <row r="9" spans="2:19" ht="14.4" thickBot="1" x14ac:dyDescent="0.3">
      <c r="B9" s="174" t="s">
        <v>37</v>
      </c>
      <c r="C9" s="175"/>
      <c r="D9" s="175"/>
      <c r="E9" s="155"/>
      <c r="F9" s="155"/>
      <c r="G9" s="155"/>
      <c r="H9" s="155"/>
      <c r="I9" s="155"/>
      <c r="J9" s="156"/>
    </row>
    <row r="10" spans="2:19" ht="14.4" customHeight="1" x14ac:dyDescent="0.25">
      <c r="B10" s="202" t="s">
        <v>34</v>
      </c>
      <c r="C10" s="202" t="s">
        <v>35</v>
      </c>
      <c r="D10" s="202" t="s">
        <v>36</v>
      </c>
      <c r="E10" s="202" t="s">
        <v>48</v>
      </c>
      <c r="F10" s="180" t="s">
        <v>85</v>
      </c>
      <c r="G10" s="181"/>
      <c r="H10" s="181"/>
      <c r="I10" s="181"/>
      <c r="J10" s="182"/>
    </row>
    <row r="11" spans="2:19" ht="27.75" customHeight="1" x14ac:dyDescent="0.25">
      <c r="B11" s="203"/>
      <c r="C11" s="203"/>
      <c r="D11" s="203"/>
      <c r="E11" s="203"/>
      <c r="F11" s="183"/>
      <c r="G11" s="184"/>
      <c r="H11" s="184"/>
      <c r="I11" s="184"/>
      <c r="J11" s="185"/>
      <c r="L11" s="227"/>
      <c r="M11" s="227"/>
      <c r="N11" s="227"/>
      <c r="O11" s="227"/>
      <c r="P11" s="227"/>
      <c r="Q11" s="227"/>
      <c r="R11" s="227"/>
      <c r="S11" s="227"/>
    </row>
    <row r="12" spans="2:19" ht="15.75" customHeight="1" thickBot="1" x14ac:dyDescent="0.3">
      <c r="B12" s="204"/>
      <c r="C12" s="204"/>
      <c r="D12" s="204"/>
      <c r="E12" s="204"/>
      <c r="F12" s="186"/>
      <c r="G12" s="187"/>
      <c r="H12" s="187"/>
      <c r="I12" s="187"/>
      <c r="J12" s="188"/>
      <c r="L12" s="227"/>
      <c r="M12" s="227"/>
      <c r="N12" s="227"/>
      <c r="O12" s="227"/>
      <c r="P12" s="227"/>
      <c r="Q12" s="227"/>
      <c r="R12" s="227"/>
      <c r="S12" s="227"/>
    </row>
    <row r="13" spans="2:19" ht="15" customHeight="1" thickBot="1" x14ac:dyDescent="0.3">
      <c r="B13" s="134">
        <v>1467.25</v>
      </c>
      <c r="C13" s="49">
        <f>B13*0.35</f>
        <v>513.53750000000002</v>
      </c>
      <c r="D13" s="50">
        <f>B13-C13</f>
        <v>953.71249999999998</v>
      </c>
      <c r="E13" s="51">
        <v>1</v>
      </c>
      <c r="F13" s="228" t="s">
        <v>59</v>
      </c>
      <c r="G13" s="229"/>
      <c r="H13" s="229"/>
      <c r="I13" s="229"/>
      <c r="J13" s="230"/>
    </row>
    <row r="14" spans="2:19" ht="15" customHeight="1" thickBot="1" x14ac:dyDescent="0.3">
      <c r="B14" s="48">
        <v>1467.25</v>
      </c>
      <c r="C14" s="53">
        <f>B14*0.35</f>
        <v>513.53750000000002</v>
      </c>
      <c r="D14" s="54">
        <f>B14-C14</f>
        <v>953.71249999999998</v>
      </c>
      <c r="E14" s="55">
        <v>2</v>
      </c>
      <c r="F14" s="228" t="s">
        <v>112</v>
      </c>
      <c r="G14" s="229"/>
      <c r="H14" s="229"/>
      <c r="I14" s="229"/>
      <c r="J14" s="230"/>
    </row>
    <row r="15" spans="2:19" ht="15" customHeight="1" thickBot="1" x14ac:dyDescent="0.3">
      <c r="B15" s="48">
        <v>150</v>
      </c>
      <c r="C15" s="53">
        <f>B15*0.35</f>
        <v>52.5</v>
      </c>
      <c r="D15" s="54">
        <f>B15-C15</f>
        <v>97.5</v>
      </c>
      <c r="E15" s="51" t="s">
        <v>113</v>
      </c>
      <c r="F15" s="221" t="s">
        <v>114</v>
      </c>
      <c r="G15" s="222"/>
      <c r="H15" s="222"/>
      <c r="I15" s="222"/>
      <c r="J15" s="223"/>
    </row>
    <row r="16" spans="2:19" ht="15" customHeight="1" thickBot="1" x14ac:dyDescent="0.3">
      <c r="B16" s="48">
        <v>990</v>
      </c>
      <c r="C16" s="53">
        <f t="shared" ref="C16:C23" si="0">B16*0.35</f>
        <v>346.5</v>
      </c>
      <c r="D16" s="54">
        <f t="shared" ref="D16:D23" si="1">B16-C16</f>
        <v>643.5</v>
      </c>
      <c r="E16" s="55">
        <v>5</v>
      </c>
      <c r="F16" s="221" t="s">
        <v>115</v>
      </c>
      <c r="G16" s="222"/>
      <c r="H16" s="222"/>
      <c r="I16" s="222"/>
      <c r="J16" s="223"/>
    </row>
    <row r="17" spans="2:10" ht="14.4" customHeight="1" thickBot="1" x14ac:dyDescent="0.3">
      <c r="B17" s="48">
        <v>1428</v>
      </c>
      <c r="C17" s="53">
        <f t="shared" si="0"/>
        <v>499.79999999999995</v>
      </c>
      <c r="D17" s="54">
        <f t="shared" si="1"/>
        <v>928.2</v>
      </c>
      <c r="E17" s="55">
        <v>6</v>
      </c>
      <c r="F17" s="221" t="s">
        <v>130</v>
      </c>
      <c r="G17" s="222"/>
      <c r="H17" s="222"/>
      <c r="I17" s="222"/>
      <c r="J17" s="223"/>
    </row>
    <row r="18" spans="2:10" ht="14.4" thickBot="1" x14ac:dyDescent="0.3">
      <c r="B18" s="48"/>
      <c r="C18" s="53">
        <f t="shared" si="0"/>
        <v>0</v>
      </c>
      <c r="D18" s="54">
        <f t="shared" si="1"/>
        <v>0</v>
      </c>
      <c r="E18" s="55"/>
      <c r="F18" s="231"/>
      <c r="G18" s="232"/>
      <c r="H18" s="232"/>
      <c r="I18" s="232"/>
      <c r="J18" s="233"/>
    </row>
    <row r="19" spans="2:10" ht="14.4" thickBot="1" x14ac:dyDescent="0.3">
      <c r="B19" s="48"/>
      <c r="C19" s="53">
        <f t="shared" si="0"/>
        <v>0</v>
      </c>
      <c r="D19" s="54">
        <f t="shared" si="1"/>
        <v>0</v>
      </c>
      <c r="E19" s="55"/>
      <c r="F19" s="224"/>
      <c r="G19" s="225"/>
      <c r="H19" s="225"/>
      <c r="I19" s="225"/>
      <c r="J19" s="226"/>
    </row>
    <row r="20" spans="2:10" ht="14.4" thickBot="1" x14ac:dyDescent="0.3">
      <c r="B20" s="48"/>
      <c r="C20" s="53">
        <f t="shared" si="0"/>
        <v>0</v>
      </c>
      <c r="D20" s="54">
        <f t="shared" si="1"/>
        <v>0</v>
      </c>
      <c r="E20" s="55"/>
      <c r="F20" s="221"/>
      <c r="G20" s="222"/>
      <c r="H20" s="222"/>
      <c r="I20" s="222"/>
      <c r="J20" s="223"/>
    </row>
    <row r="21" spans="2:10" ht="14.4" thickBot="1" x14ac:dyDescent="0.3">
      <c r="B21" s="48"/>
      <c r="C21" s="53">
        <f t="shared" si="0"/>
        <v>0</v>
      </c>
      <c r="D21" s="54">
        <f t="shared" si="1"/>
        <v>0</v>
      </c>
      <c r="E21" s="55"/>
      <c r="F21" s="221"/>
      <c r="G21" s="222"/>
      <c r="H21" s="222"/>
      <c r="I21" s="222"/>
      <c r="J21" s="223"/>
    </row>
    <row r="22" spans="2:10" ht="14.4" thickBot="1" x14ac:dyDescent="0.3">
      <c r="B22" s="48"/>
      <c r="C22" s="53">
        <f t="shared" si="0"/>
        <v>0</v>
      </c>
      <c r="D22" s="54">
        <f t="shared" si="1"/>
        <v>0</v>
      </c>
      <c r="E22" s="55"/>
      <c r="F22" s="224"/>
      <c r="G22" s="225"/>
      <c r="H22" s="225"/>
      <c r="I22" s="225"/>
      <c r="J22" s="226"/>
    </row>
    <row r="23" spans="2:10" ht="14.4" thickBot="1" x14ac:dyDescent="0.3">
      <c r="B23" s="105"/>
      <c r="C23" s="61">
        <f t="shared" si="0"/>
        <v>0</v>
      </c>
      <c r="D23" s="62">
        <f t="shared" si="1"/>
        <v>0</v>
      </c>
      <c r="E23" s="55"/>
      <c r="F23" s="221"/>
      <c r="G23" s="222"/>
      <c r="H23" s="222"/>
      <c r="I23" s="222"/>
      <c r="J23" s="223"/>
    </row>
    <row r="24" spans="2:10" ht="15" thickBot="1" x14ac:dyDescent="0.35">
      <c r="B24" s="68">
        <f>SUM(B13:B23)</f>
        <v>5502.5</v>
      </c>
      <c r="C24" s="68">
        <f>SUM(C13:C23)</f>
        <v>1925.875</v>
      </c>
      <c r="D24" s="68">
        <f>SUM(D13:D23)</f>
        <v>3576.625</v>
      </c>
      <c r="E24" s="69"/>
      <c r="F24" s="70"/>
      <c r="G24" s="70"/>
      <c r="H24" s="70"/>
      <c r="I24" s="70"/>
      <c r="J24" s="71"/>
    </row>
    <row r="25" spans="2:10" ht="14.4" thickBot="1" x14ac:dyDescent="0.3">
      <c r="B25" s="39"/>
      <c r="C25" s="36"/>
      <c r="D25" s="36"/>
      <c r="E25" s="36"/>
      <c r="F25" s="74"/>
      <c r="G25" s="74"/>
      <c r="H25" s="74"/>
      <c r="I25" s="74"/>
      <c r="J25" s="75"/>
    </row>
    <row r="26" spans="2:10" ht="14.4" thickBot="1" x14ac:dyDescent="0.3">
      <c r="B26" s="154" t="s">
        <v>46</v>
      </c>
      <c r="C26" s="155"/>
      <c r="D26" s="155"/>
      <c r="E26" s="156"/>
      <c r="F26" s="166" t="s">
        <v>45</v>
      </c>
      <c r="G26" s="167"/>
      <c r="H26" s="167"/>
      <c r="I26" s="167"/>
      <c r="J26" s="168"/>
    </row>
    <row r="27" spans="2:10" ht="15.75" customHeight="1" x14ac:dyDescent="0.25">
      <c r="B27" s="202" t="s">
        <v>34</v>
      </c>
      <c r="C27" s="202" t="s">
        <v>35</v>
      </c>
      <c r="D27" s="202" t="s">
        <v>36</v>
      </c>
      <c r="E27" s="202" t="s">
        <v>48</v>
      </c>
      <c r="F27" s="180" t="s">
        <v>66</v>
      </c>
      <c r="G27" s="181"/>
      <c r="H27" s="181"/>
      <c r="I27" s="181"/>
      <c r="J27" s="182"/>
    </row>
    <row r="28" spans="2:10" ht="14.25" customHeight="1" x14ac:dyDescent="0.25">
      <c r="B28" s="203"/>
      <c r="C28" s="203"/>
      <c r="D28" s="203"/>
      <c r="E28" s="203"/>
      <c r="F28" s="183"/>
      <c r="G28" s="184"/>
      <c r="H28" s="184"/>
      <c r="I28" s="184"/>
      <c r="J28" s="185"/>
    </row>
    <row r="29" spans="2:10" ht="13.2" x14ac:dyDescent="0.25">
      <c r="B29" s="203"/>
      <c r="C29" s="203"/>
      <c r="D29" s="203"/>
      <c r="E29" s="203"/>
      <c r="F29" s="183"/>
      <c r="G29" s="184"/>
      <c r="H29" s="184"/>
      <c r="I29" s="184"/>
      <c r="J29" s="185"/>
    </row>
    <row r="30" spans="2:10" thickBot="1" x14ac:dyDescent="0.3">
      <c r="B30" s="204"/>
      <c r="C30" s="204"/>
      <c r="D30" s="204"/>
      <c r="E30" s="204"/>
      <c r="F30" s="186"/>
      <c r="G30" s="187"/>
      <c r="H30" s="187"/>
      <c r="I30" s="187"/>
      <c r="J30" s="188"/>
    </row>
    <row r="31" spans="2:10" ht="14.4" thickBot="1" x14ac:dyDescent="0.3">
      <c r="B31" s="134">
        <v>3500</v>
      </c>
      <c r="C31" s="49">
        <f t="shared" ref="C31:C39" si="2">B31*0.35</f>
        <v>1225</v>
      </c>
      <c r="D31" s="83">
        <f t="shared" ref="D31:D39" si="3">B31-C31</f>
        <v>2275</v>
      </c>
      <c r="E31" s="84">
        <v>7</v>
      </c>
      <c r="F31" s="221" t="s">
        <v>2</v>
      </c>
      <c r="G31" s="222"/>
      <c r="H31" s="222"/>
      <c r="I31" s="222"/>
      <c r="J31" s="223"/>
    </row>
    <row r="32" spans="2:10" ht="14.4" thickBot="1" x14ac:dyDescent="0.3">
      <c r="B32" s="48">
        <v>250</v>
      </c>
      <c r="C32" s="53">
        <f t="shared" si="2"/>
        <v>87.5</v>
      </c>
      <c r="D32" s="85">
        <f t="shared" si="3"/>
        <v>162.5</v>
      </c>
      <c r="E32" s="84">
        <v>7</v>
      </c>
      <c r="F32" s="221" t="s">
        <v>97</v>
      </c>
      <c r="G32" s="222"/>
      <c r="H32" s="222"/>
      <c r="I32" s="222"/>
      <c r="J32" s="223"/>
    </row>
    <row r="33" spans="2:10" ht="14.4" customHeight="1" thickBot="1" x14ac:dyDescent="0.3">
      <c r="B33" s="48">
        <v>450</v>
      </c>
      <c r="C33" s="53">
        <f t="shared" si="2"/>
        <v>157.5</v>
      </c>
      <c r="D33" s="85">
        <f t="shared" si="3"/>
        <v>292.5</v>
      </c>
      <c r="E33" s="84">
        <v>7</v>
      </c>
      <c r="F33" s="221" t="s">
        <v>116</v>
      </c>
      <c r="G33" s="222"/>
      <c r="H33" s="222"/>
      <c r="I33" s="222"/>
      <c r="J33" s="223"/>
    </row>
    <row r="34" spans="2:10" ht="14.4" thickBot="1" x14ac:dyDescent="0.3">
      <c r="B34" s="48">
        <v>200</v>
      </c>
      <c r="C34" s="53">
        <f t="shared" si="2"/>
        <v>70</v>
      </c>
      <c r="D34" s="85">
        <f t="shared" si="3"/>
        <v>130</v>
      </c>
      <c r="E34" s="84">
        <v>8</v>
      </c>
      <c r="F34" s="221" t="s">
        <v>117</v>
      </c>
      <c r="G34" s="222"/>
      <c r="H34" s="222"/>
      <c r="I34" s="222"/>
      <c r="J34" s="223"/>
    </row>
    <row r="35" spans="2:10" ht="14.4" customHeight="1" thickBot="1" x14ac:dyDescent="0.3">
      <c r="B35" s="48">
        <v>250</v>
      </c>
      <c r="C35" s="53">
        <f t="shared" si="2"/>
        <v>87.5</v>
      </c>
      <c r="D35" s="85">
        <f t="shared" si="3"/>
        <v>162.5</v>
      </c>
      <c r="E35" s="84">
        <v>9</v>
      </c>
      <c r="F35" s="221" t="s">
        <v>118</v>
      </c>
      <c r="G35" s="222"/>
      <c r="H35" s="222"/>
      <c r="I35" s="222"/>
      <c r="J35" s="223"/>
    </row>
    <row r="36" spans="2:10" ht="14.4" thickBot="1" x14ac:dyDescent="0.3">
      <c r="B36" s="105">
        <v>100</v>
      </c>
      <c r="C36" s="61">
        <f t="shared" si="2"/>
        <v>35</v>
      </c>
      <c r="D36" s="87">
        <f t="shared" si="3"/>
        <v>65</v>
      </c>
      <c r="E36" s="84">
        <v>10</v>
      </c>
      <c r="F36" s="221" t="s">
        <v>119</v>
      </c>
      <c r="G36" s="222"/>
      <c r="H36" s="222"/>
      <c r="I36" s="222"/>
      <c r="J36" s="223"/>
    </row>
    <row r="37" spans="2:10" ht="14.4" thickBot="1" x14ac:dyDescent="0.3">
      <c r="B37" s="48">
        <v>54.63</v>
      </c>
      <c r="C37" s="53">
        <f t="shared" si="2"/>
        <v>19.1205</v>
      </c>
      <c r="D37" s="85">
        <f t="shared" si="3"/>
        <v>35.509500000000003</v>
      </c>
      <c r="E37" s="84">
        <v>11</v>
      </c>
      <c r="F37" s="221" t="s">
        <v>129</v>
      </c>
      <c r="G37" s="222"/>
      <c r="H37" s="222"/>
      <c r="I37" s="222"/>
      <c r="J37" s="223"/>
    </row>
    <row r="38" spans="2:10" ht="33" customHeight="1" thickBot="1" x14ac:dyDescent="0.3">
      <c r="B38" s="48">
        <v>1500</v>
      </c>
      <c r="C38" s="53">
        <f t="shared" si="2"/>
        <v>525</v>
      </c>
      <c r="D38" s="85">
        <f t="shared" si="3"/>
        <v>975</v>
      </c>
      <c r="E38" s="84">
        <v>12</v>
      </c>
      <c r="F38" s="221" t="s">
        <v>120</v>
      </c>
      <c r="G38" s="222"/>
      <c r="H38" s="222"/>
      <c r="I38" s="222"/>
      <c r="J38" s="223"/>
    </row>
    <row r="39" spans="2:10" ht="14.4" thickBot="1" x14ac:dyDescent="0.3">
      <c r="B39" s="48"/>
      <c r="C39" s="53">
        <f t="shared" si="2"/>
        <v>0</v>
      </c>
      <c r="D39" s="85">
        <f t="shared" si="3"/>
        <v>0</v>
      </c>
      <c r="E39" s="88"/>
      <c r="F39" s="224"/>
      <c r="G39" s="225"/>
      <c r="H39" s="225"/>
      <c r="I39" s="225"/>
      <c r="J39" s="226"/>
    </row>
    <row r="40" spans="2:10" ht="14.4" thickBot="1" x14ac:dyDescent="0.3">
      <c r="B40" s="16">
        <f>SUM(B31:B39)</f>
        <v>6304.63</v>
      </c>
      <c r="C40" s="16">
        <f>SUM(C31:C39)</f>
        <v>2206.6205</v>
      </c>
      <c r="D40" s="16">
        <f>SUM(D31:D39)</f>
        <v>4098.0095000000001</v>
      </c>
      <c r="E40" s="89"/>
      <c r="F40" s="90"/>
      <c r="G40" s="90"/>
      <c r="H40" s="90"/>
      <c r="I40" s="90"/>
      <c r="J40" s="91"/>
    </row>
    <row r="41" spans="2:10" ht="14.4" thickBot="1" x14ac:dyDescent="0.3">
      <c r="B41" s="39"/>
      <c r="C41" s="36"/>
      <c r="D41" s="36"/>
      <c r="E41" s="36"/>
      <c r="F41" s="74"/>
      <c r="G41" s="74"/>
      <c r="H41" s="74"/>
      <c r="I41" s="74"/>
      <c r="J41" s="75"/>
    </row>
    <row r="42" spans="2:10" ht="14.4" thickBot="1" x14ac:dyDescent="0.3">
      <c r="B42" s="93" t="s">
        <v>47</v>
      </c>
      <c r="C42" s="94"/>
      <c r="D42" s="95"/>
      <c r="E42" s="96"/>
      <c r="F42" s="166" t="s">
        <v>45</v>
      </c>
      <c r="G42" s="167"/>
      <c r="H42" s="167"/>
      <c r="I42" s="167"/>
      <c r="J42" s="168"/>
    </row>
    <row r="43" spans="2:10" ht="14.4" thickBot="1" x14ac:dyDescent="0.3">
      <c r="B43" s="97" t="s">
        <v>86</v>
      </c>
      <c r="C43" s="97" t="s">
        <v>35</v>
      </c>
      <c r="D43" s="97" t="s">
        <v>87</v>
      </c>
      <c r="E43" s="97" t="s">
        <v>48</v>
      </c>
      <c r="F43" s="170" t="s">
        <v>66</v>
      </c>
      <c r="G43" s="171"/>
      <c r="H43" s="171"/>
      <c r="I43" s="171"/>
      <c r="J43" s="172"/>
    </row>
    <row r="44" spans="2:10" ht="14.4" thickBot="1" x14ac:dyDescent="0.3">
      <c r="B44" s="134">
        <v>800</v>
      </c>
      <c r="C44" s="49">
        <f t="shared" ref="C44:C49" si="4">B44*0.35</f>
        <v>280</v>
      </c>
      <c r="D44" s="83">
        <f t="shared" ref="D44:D49" si="5">B44-C44</f>
        <v>520</v>
      </c>
      <c r="E44" s="84">
        <v>13</v>
      </c>
      <c r="F44" s="221" t="s">
        <v>121</v>
      </c>
      <c r="G44" s="222"/>
      <c r="H44" s="222"/>
      <c r="I44" s="222"/>
      <c r="J44" s="223"/>
    </row>
    <row r="45" spans="2:10" ht="14.4" thickBot="1" x14ac:dyDescent="0.3">
      <c r="B45" s="48">
        <v>0</v>
      </c>
      <c r="C45" s="53">
        <f t="shared" si="4"/>
        <v>0</v>
      </c>
      <c r="D45" s="85">
        <f t="shared" si="5"/>
        <v>0</v>
      </c>
      <c r="E45" s="84"/>
      <c r="F45" s="221"/>
      <c r="G45" s="222"/>
      <c r="H45" s="222"/>
      <c r="I45" s="222"/>
      <c r="J45" s="223"/>
    </row>
    <row r="46" spans="2:10" ht="14.4" thickBot="1" x14ac:dyDescent="0.3">
      <c r="B46" s="48">
        <v>0</v>
      </c>
      <c r="C46" s="53">
        <f t="shared" si="4"/>
        <v>0</v>
      </c>
      <c r="D46" s="85">
        <f t="shared" si="5"/>
        <v>0</v>
      </c>
      <c r="E46" s="84"/>
      <c r="F46" s="221"/>
      <c r="G46" s="222"/>
      <c r="H46" s="222"/>
      <c r="I46" s="222"/>
      <c r="J46" s="223"/>
    </row>
    <row r="47" spans="2:10" ht="15.75" customHeight="1" thickBot="1" x14ac:dyDescent="0.3">
      <c r="B47" s="48">
        <v>0</v>
      </c>
      <c r="C47" s="53">
        <f t="shared" si="4"/>
        <v>0</v>
      </c>
      <c r="D47" s="85">
        <f t="shared" si="5"/>
        <v>0</v>
      </c>
      <c r="E47" s="84"/>
      <c r="F47" s="224"/>
      <c r="G47" s="225"/>
      <c r="H47" s="225"/>
      <c r="I47" s="225"/>
      <c r="J47" s="226"/>
    </row>
    <row r="48" spans="2:10" ht="14.4" customHeight="1" thickBot="1" x14ac:dyDescent="0.3">
      <c r="B48" s="48">
        <v>0</v>
      </c>
      <c r="C48" s="53">
        <f t="shared" si="4"/>
        <v>0</v>
      </c>
      <c r="D48" s="85">
        <f t="shared" si="5"/>
        <v>0</v>
      </c>
      <c r="E48" s="84"/>
      <c r="F48" s="224"/>
      <c r="G48" s="225"/>
      <c r="H48" s="225"/>
      <c r="I48" s="225"/>
      <c r="J48" s="226"/>
    </row>
    <row r="49" spans="2:10" ht="14.4" customHeight="1" thickBot="1" x14ac:dyDescent="0.3">
      <c r="B49" s="105">
        <v>0</v>
      </c>
      <c r="C49" s="61">
        <f t="shared" si="4"/>
        <v>0</v>
      </c>
      <c r="D49" s="87">
        <f t="shared" si="5"/>
        <v>0</v>
      </c>
      <c r="E49" s="84"/>
      <c r="F49" s="221"/>
      <c r="G49" s="222"/>
      <c r="H49" s="222"/>
      <c r="I49" s="222"/>
      <c r="J49" s="223"/>
    </row>
    <row r="50" spans="2:10" ht="14.4" customHeight="1" thickBot="1" x14ac:dyDescent="0.3">
      <c r="B50" s="16">
        <f>SUM(B44:B49)</f>
        <v>800</v>
      </c>
      <c r="C50" s="16">
        <f>SUM(C44:C49)</f>
        <v>280</v>
      </c>
      <c r="D50" s="107">
        <f>SUM(D44:D49)</f>
        <v>520</v>
      </c>
      <c r="E50" s="108"/>
      <c r="F50" s="90"/>
      <c r="G50" s="90"/>
      <c r="H50" s="90"/>
      <c r="I50" s="90"/>
      <c r="J50" s="91"/>
    </row>
    <row r="51" spans="2:10" ht="14.4" thickBot="1" x14ac:dyDescent="0.3">
      <c r="B51" s="23" t="s">
        <v>65</v>
      </c>
      <c r="C51" s="36"/>
      <c r="D51" s="36"/>
      <c r="E51" s="73"/>
      <c r="F51" s="74"/>
      <c r="G51" s="74"/>
      <c r="H51" s="74"/>
      <c r="I51" s="74"/>
      <c r="J51" s="75"/>
    </row>
    <row r="52" spans="2:10" ht="14.4" thickBot="1" x14ac:dyDescent="0.3">
      <c r="B52" s="16">
        <f>B24+B50+B40</f>
        <v>12607.130000000001</v>
      </c>
      <c r="C52" s="113"/>
      <c r="D52" s="113"/>
      <c r="E52" s="114"/>
      <c r="F52" s="115"/>
      <c r="G52" s="115"/>
      <c r="H52" s="115"/>
      <c r="I52" s="115"/>
      <c r="J52" s="116"/>
    </row>
    <row r="53" spans="2:10" ht="14.4" thickBot="1" x14ac:dyDescent="0.3">
      <c r="B53" s="118">
        <f>D50+D40+D24</f>
        <v>8194.6345000000001</v>
      </c>
      <c r="C53" s="199" t="s">
        <v>60</v>
      </c>
      <c r="D53" s="200"/>
      <c r="E53" s="201"/>
      <c r="F53" s="119"/>
      <c r="G53" s="119"/>
      <c r="J53" s="10"/>
    </row>
    <row r="54" spans="2:10" ht="14.4" thickBot="1" x14ac:dyDescent="0.3">
      <c r="B54" s="120">
        <f>C50+C40+C24</f>
        <v>4412.4955</v>
      </c>
      <c r="C54" s="199" t="s">
        <v>61</v>
      </c>
      <c r="D54" s="200"/>
      <c r="E54" s="201"/>
      <c r="F54" s="121"/>
      <c r="G54" s="121"/>
      <c r="J54" s="10"/>
    </row>
  </sheetData>
  <sheetProtection algorithmName="SHA-512" hashValue="e53S7Hp/0SDw3IUtqud5nCPLBh4olzt+hfn3eZP/Bw2eSFoxVoLBtoSHGNxYu8oufv5eA6sqW2fDzIRKMOnq1g==" saltValue="+mksCk14ioB2jN9nPPwo+Q==" spinCount="100000" sheet="1" objects="1" scenarios="1" selectLockedCells="1" selectUnlockedCells="1"/>
  <mergeCells count="44">
    <mergeCell ref="F49:J49"/>
    <mergeCell ref="F45:J45"/>
    <mergeCell ref="F46:J46"/>
    <mergeCell ref="F34:J34"/>
    <mergeCell ref="F47:J47"/>
    <mergeCell ref="F48:J48"/>
    <mergeCell ref="F44:J44"/>
    <mergeCell ref="F43:J43"/>
    <mergeCell ref="F22:J22"/>
    <mergeCell ref="F23:J23"/>
    <mergeCell ref="F31:J31"/>
    <mergeCell ref="F32:J32"/>
    <mergeCell ref="L11:S12"/>
    <mergeCell ref="F17:J17"/>
    <mergeCell ref="F21:J21"/>
    <mergeCell ref="F13:J13"/>
    <mergeCell ref="F14:J14"/>
    <mergeCell ref="F15:J15"/>
    <mergeCell ref="F16:J16"/>
    <mergeCell ref="F18:J18"/>
    <mergeCell ref="F19:J19"/>
    <mergeCell ref="F20:J20"/>
    <mergeCell ref="B9:J9"/>
    <mergeCell ref="B10:B12"/>
    <mergeCell ref="C10:C12"/>
    <mergeCell ref="D10:D12"/>
    <mergeCell ref="E10:E12"/>
    <mergeCell ref="F10:J12"/>
    <mergeCell ref="C53:E53"/>
    <mergeCell ref="C54:E54"/>
    <mergeCell ref="B26:E26"/>
    <mergeCell ref="F26:J26"/>
    <mergeCell ref="B27:B30"/>
    <mergeCell ref="C27:C30"/>
    <mergeCell ref="D27:D30"/>
    <mergeCell ref="E27:E30"/>
    <mergeCell ref="F27:J30"/>
    <mergeCell ref="F37:J37"/>
    <mergeCell ref="F38:J38"/>
    <mergeCell ref="F35:J35"/>
    <mergeCell ref="F36:J36"/>
    <mergeCell ref="F33:J33"/>
    <mergeCell ref="F42:J42"/>
    <mergeCell ref="F39:J3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H34" sqref="H34"/>
    </sheetView>
  </sheetViews>
  <sheetFormatPr defaultRowHeight="13.2" x14ac:dyDescent="0.25"/>
  <cols>
    <col min="1" max="1" width="20.88671875" bestFit="1" customWidth="1"/>
  </cols>
  <sheetData>
    <row r="1" spans="1:5" x14ac:dyDescent="0.25">
      <c r="A1" s="6" t="s">
        <v>38</v>
      </c>
      <c r="C1">
        <v>1</v>
      </c>
      <c r="E1" s="6" t="s">
        <v>42</v>
      </c>
    </row>
    <row r="2" spans="1:5" x14ac:dyDescent="0.25">
      <c r="A2" s="6" t="s">
        <v>40</v>
      </c>
      <c r="C2">
        <v>2</v>
      </c>
      <c r="E2" s="6" t="s">
        <v>43</v>
      </c>
    </row>
    <row r="3" spans="1:5" x14ac:dyDescent="0.25">
      <c r="A3" s="6" t="s">
        <v>39</v>
      </c>
      <c r="C3">
        <v>3</v>
      </c>
    </row>
    <row r="4" spans="1:5" x14ac:dyDescent="0.25">
      <c r="A4" s="6" t="s">
        <v>41</v>
      </c>
      <c r="C4">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Template</vt:lpstr>
      <vt:lpstr>Sample Budget Template</vt:lpstr>
      <vt:lpstr>Sample Reimbursement Template</vt:lpstr>
      <vt:lpstr>Sheet1</vt:lpstr>
      <vt:lpstr>Template!Print_Area</vt:lpstr>
      <vt:lpstr>RFFQuarters</vt:lpstr>
    </vt:vector>
  </TitlesOfParts>
  <Company>ISDA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Parnell</dc:creator>
  <cp:lastModifiedBy>Tina Salisbury</cp:lastModifiedBy>
  <cp:lastPrinted>2015-10-05T21:12:04Z</cp:lastPrinted>
  <dcterms:created xsi:type="dcterms:W3CDTF">2011-06-13T16:56:03Z</dcterms:created>
  <dcterms:modified xsi:type="dcterms:W3CDTF">2015-10-06T21:36:54Z</dcterms:modified>
</cp:coreProperties>
</file>